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Grad Otočac\Desktop\"/>
    </mc:Choice>
  </mc:AlternateContent>
  <xr:revisionPtr revIDLastSave="0" documentId="13_ncr:1_{1911F38E-002A-4C92-9D32-D79EE26D42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G281" i="9"/>
  <c r="F281" i="9"/>
  <c r="E281" i="9"/>
  <c r="B281" i="9" s="1"/>
  <c r="H280" i="9"/>
  <c r="G280" i="9"/>
  <c r="F280" i="9"/>
  <c r="E280" i="9"/>
  <c r="H279" i="9"/>
  <c r="G279" i="9"/>
  <c r="E279" i="9" s="1"/>
  <c r="F279" i="9"/>
  <c r="F278" i="9"/>
  <c r="F277" i="9"/>
  <c r="F276" i="9"/>
  <c r="F274" i="9"/>
  <c r="L273" i="9"/>
  <c r="H273" i="9"/>
  <c r="F273" i="9"/>
  <c r="I272" i="9"/>
  <c r="H272" i="9"/>
  <c r="F272" i="9"/>
  <c r="E271" i="9"/>
  <c r="M270" i="9"/>
  <c r="L270" i="9"/>
  <c r="F270" i="9"/>
  <c r="E270" i="9"/>
  <c r="M269" i="9"/>
  <c r="L269" i="9"/>
  <c r="E269" i="9"/>
  <c r="M268" i="9"/>
  <c r="L268" i="9"/>
  <c r="E268" i="9"/>
  <c r="M267" i="9"/>
  <c r="L267" i="9"/>
  <c r="F267" i="9"/>
  <c r="E267" i="9"/>
  <c r="M266" i="9"/>
  <c r="L266" i="9"/>
  <c r="F266" i="9"/>
  <c r="E266" i="9"/>
  <c r="M265" i="9"/>
  <c r="L265" i="9"/>
  <c r="E265" i="9"/>
  <c r="M264" i="9"/>
  <c r="L264" i="9"/>
  <c r="E264" i="9"/>
  <c r="M263" i="9"/>
  <c r="L263" i="9"/>
  <c r="F263" i="9"/>
  <c r="E263" i="9"/>
  <c r="M262" i="9"/>
  <c r="L262" i="9"/>
  <c r="F262" i="9"/>
  <c r="E262" i="9"/>
  <c r="M261" i="9"/>
  <c r="L261" i="9"/>
  <c r="E261" i="9"/>
  <c r="M260" i="9"/>
  <c r="L260" i="9"/>
  <c r="E260" i="9"/>
  <c r="M259" i="9"/>
  <c r="L259" i="9"/>
  <c r="F259" i="9"/>
  <c r="E259" i="9"/>
  <c r="M258" i="9"/>
  <c r="L258" i="9"/>
  <c r="F258" i="9"/>
  <c r="B258" i="9" s="1"/>
  <c r="E258" i="9"/>
  <c r="M257" i="9"/>
  <c r="L257" i="9"/>
  <c r="E257" i="9"/>
  <c r="M256" i="9"/>
  <c r="F256" i="9" s="1"/>
  <c r="L256" i="9"/>
  <c r="E256" i="9"/>
  <c r="B256" i="9" s="1"/>
  <c r="M255" i="9"/>
  <c r="L255" i="9"/>
  <c r="F255" i="9"/>
  <c r="E255" i="9"/>
  <c r="M254" i="9"/>
  <c r="L254" i="9"/>
  <c r="F254" i="9"/>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B248" i="9" s="1"/>
  <c r="M247" i="9"/>
  <c r="L247" i="9"/>
  <c r="F247" i="9"/>
  <c r="E247" i="9"/>
  <c r="M246" i="9"/>
  <c r="L246" i="9"/>
  <c r="F246" i="9"/>
  <c r="B246" i="9" s="1"/>
  <c r="E246" i="9"/>
  <c r="M245" i="9"/>
  <c r="L245" i="9"/>
  <c r="E245" i="9"/>
  <c r="M244" i="9"/>
  <c r="L244" i="9"/>
  <c r="E244" i="9"/>
  <c r="M243" i="9"/>
  <c r="L243" i="9"/>
  <c r="F243" i="9"/>
  <c r="E243" i="9"/>
  <c r="M242" i="9"/>
  <c r="L242" i="9"/>
  <c r="F242" i="9"/>
  <c r="B242" i="9" s="1"/>
  <c r="E242" i="9"/>
  <c r="M241" i="9"/>
  <c r="L241" i="9"/>
  <c r="E241" i="9"/>
  <c r="M240" i="9"/>
  <c r="F240" i="9" s="1"/>
  <c r="L240" i="9"/>
  <c r="E240" i="9"/>
  <c r="B240" i="9" s="1"/>
  <c r="M239" i="9"/>
  <c r="L239" i="9"/>
  <c r="F239" i="9"/>
  <c r="E239" i="9"/>
  <c r="M238" i="9"/>
  <c r="L238" i="9"/>
  <c r="F238" i="9"/>
  <c r="B238" i="9" s="1"/>
  <c r="E238" i="9"/>
  <c r="M237" i="9"/>
  <c r="L237" i="9"/>
  <c r="E237" i="9"/>
  <c r="M236" i="9"/>
  <c r="F236" i="9" s="1"/>
  <c r="L236" i="9"/>
  <c r="E236" i="9"/>
  <c r="B236" i="9" s="1"/>
  <c r="M235" i="9"/>
  <c r="L235" i="9"/>
  <c r="F235" i="9"/>
  <c r="E235" i="9"/>
  <c r="M234" i="9"/>
  <c r="L234" i="9"/>
  <c r="F234" i="9"/>
  <c r="B234" i="9" s="1"/>
  <c r="E234" i="9"/>
  <c r="M233" i="9"/>
  <c r="L233" i="9"/>
  <c r="E233" i="9"/>
  <c r="M232" i="9"/>
  <c r="L232" i="9"/>
  <c r="E232" i="9"/>
  <c r="M231" i="9"/>
  <c r="L231" i="9"/>
  <c r="F231" i="9"/>
  <c r="E231" i="9"/>
  <c r="M230" i="9"/>
  <c r="L230" i="9"/>
  <c r="F230" i="9"/>
  <c r="B230" i="9" s="1"/>
  <c r="E230" i="9"/>
  <c r="M229" i="9"/>
  <c r="L229" i="9"/>
  <c r="E229" i="9"/>
  <c r="M228" i="9"/>
  <c r="F228" i="9" s="1"/>
  <c r="L228" i="9"/>
  <c r="E228" i="9"/>
  <c r="B228" i="9" s="1"/>
  <c r="M227" i="9"/>
  <c r="L227" i="9"/>
  <c r="F227" i="9"/>
  <c r="E227" i="9"/>
  <c r="M226" i="9"/>
  <c r="L226" i="9"/>
  <c r="F226" i="9"/>
  <c r="B226" i="9" s="1"/>
  <c r="E226" i="9"/>
  <c r="M225" i="9"/>
  <c r="L225" i="9"/>
  <c r="E225" i="9"/>
  <c r="M224" i="9"/>
  <c r="F224" i="9" s="1"/>
  <c r="L224" i="9"/>
  <c r="E224" i="9"/>
  <c r="B224" i="9" s="1"/>
  <c r="M223" i="9"/>
  <c r="L223" i="9"/>
  <c r="F223" i="9"/>
  <c r="E223" i="9"/>
  <c r="M222" i="9"/>
  <c r="L222" i="9"/>
  <c r="F222" i="9"/>
  <c r="B222" i="9" s="1"/>
  <c r="E222" i="9"/>
  <c r="M221" i="9"/>
  <c r="L221" i="9"/>
  <c r="E221" i="9"/>
  <c r="M220" i="9"/>
  <c r="L220" i="9"/>
  <c r="E220" i="9"/>
  <c r="M219" i="9"/>
  <c r="L219" i="9"/>
  <c r="F219" i="9"/>
  <c r="E219" i="9"/>
  <c r="M218" i="9"/>
  <c r="L218" i="9"/>
  <c r="F218" i="9"/>
  <c r="B218" i="9" s="1"/>
  <c r="E218" i="9"/>
  <c r="M217" i="9"/>
  <c r="L217" i="9"/>
  <c r="F217" i="9" s="1"/>
  <c r="B217" i="9" s="1"/>
  <c r="E217" i="9"/>
  <c r="M216" i="9"/>
  <c r="L216" i="9"/>
  <c r="E216" i="9"/>
  <c r="M215" i="9"/>
  <c r="L215" i="9"/>
  <c r="F215" i="9"/>
  <c r="E215" i="9"/>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E94" i="9" s="1"/>
  <c r="B94" i="9" s="1"/>
  <c r="F94" i="9"/>
  <c r="H93" i="9"/>
  <c r="G93" i="9"/>
  <c r="F93" i="9"/>
  <c r="E93" i="9"/>
  <c r="B93" i="9" s="1"/>
  <c r="H92" i="9"/>
  <c r="G92" i="9"/>
  <c r="F92" i="9"/>
  <c r="E92" i="9"/>
  <c r="H91" i="9"/>
  <c r="G91" i="9"/>
  <c r="E91" i="9" s="1"/>
  <c r="F91" i="9"/>
  <c r="B91" i="9" s="1"/>
  <c r="H90" i="9"/>
  <c r="G90" i="9"/>
  <c r="F90" i="9"/>
  <c r="E90" i="9"/>
  <c r="B90" i="9" s="1"/>
  <c r="H89" i="9"/>
  <c r="E89" i="9" s="1"/>
  <c r="B89" i="9" s="1"/>
  <c r="G89" i="9"/>
  <c r="F89" i="9"/>
  <c r="H88" i="9"/>
  <c r="G88" i="9"/>
  <c r="E88" i="9" s="1"/>
  <c r="B88" i="9" s="1"/>
  <c r="F88" i="9"/>
  <c r="H87" i="9"/>
  <c r="G87" i="9"/>
  <c r="F87" i="9"/>
  <c r="H86" i="9"/>
  <c r="G86" i="9"/>
  <c r="E86" i="9" s="1"/>
  <c r="B86" i="9" s="1"/>
  <c r="F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H79" i="9"/>
  <c r="G79" i="9"/>
  <c r="E79" i="9" s="1"/>
  <c r="B79" i="9" s="1"/>
  <c r="F79" i="9"/>
  <c r="H78" i="9"/>
  <c r="G78" i="9"/>
  <c r="E78" i="9" s="1"/>
  <c r="F78" i="9"/>
  <c r="B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H63" i="9"/>
  <c r="G63" i="9"/>
  <c r="E63" i="9" s="1"/>
  <c r="B63" i="9" s="1"/>
  <c r="F63" i="9"/>
  <c r="H62" i="9"/>
  <c r="G62" i="9"/>
  <c r="E62" i="9" s="1"/>
  <c r="F62" i="9"/>
  <c r="B62" i="9"/>
  <c r="H61" i="9"/>
  <c r="G61" i="9"/>
  <c r="F61" i="9"/>
  <c r="E61" i="9"/>
  <c r="B61" i="9" s="1"/>
  <c r="H60" i="9"/>
  <c r="G60" i="9"/>
  <c r="F60" i="9"/>
  <c r="E60" i="9"/>
  <c r="B60" i="9" s="1"/>
  <c r="H59" i="9"/>
  <c r="G59" i="9"/>
  <c r="E59" i="9" s="1"/>
  <c r="B59" i="9" s="1"/>
  <c r="F59" i="9"/>
  <c r="H58" i="9"/>
  <c r="G58" i="9"/>
  <c r="F58" i="9"/>
  <c r="H57" i="9"/>
  <c r="G57" i="9"/>
  <c r="F57" i="9"/>
  <c r="E57" i="9"/>
  <c r="B57" i="9" s="1"/>
  <c r="H56" i="9"/>
  <c r="G56" i="9"/>
  <c r="F56" i="9"/>
  <c r="E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F50" i="9"/>
  <c r="H49" i="9"/>
  <c r="G49" i="9"/>
  <c r="F49" i="9"/>
  <c r="E49" i="9"/>
  <c r="B49" i="9" s="1"/>
  <c r="H48" i="9"/>
  <c r="G48" i="9"/>
  <c r="F48" i="9"/>
  <c r="E48" i="9"/>
  <c r="H47" i="9"/>
  <c r="G47" i="9"/>
  <c r="E47" i="9" s="1"/>
  <c r="B47" i="9" s="1"/>
  <c r="F47" i="9"/>
  <c r="H46" i="9"/>
  <c r="G46" i="9"/>
  <c r="E46" i="9" s="1"/>
  <c r="F46" i="9"/>
  <c r="B46" i="9"/>
  <c r="H45" i="9"/>
  <c r="G45" i="9"/>
  <c r="F45" i="9"/>
  <c r="E45" i="9"/>
  <c r="B45" i="9" s="1"/>
  <c r="H44" i="9"/>
  <c r="G44" i="9"/>
  <c r="F44" i="9"/>
  <c r="E44" i="9"/>
  <c r="B44" i="9" s="1"/>
  <c r="H43" i="9"/>
  <c r="G43" i="9"/>
  <c r="E43" i="9" s="1"/>
  <c r="B43" i="9" s="1"/>
  <c r="F43" i="9"/>
  <c r="H42" i="9"/>
  <c r="G42" i="9"/>
  <c r="F42" i="9"/>
  <c r="H41" i="9"/>
  <c r="G41" i="9"/>
  <c r="F41" i="9"/>
  <c r="E41" i="9"/>
  <c r="B41" i="9" s="1"/>
  <c r="H40" i="9"/>
  <c r="G40" i="9"/>
  <c r="F40" i="9"/>
  <c r="E40" i="9"/>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F34" i="9"/>
  <c r="H33" i="9"/>
  <c r="G33" i="9"/>
  <c r="F33" i="9"/>
  <c r="E33" i="9"/>
  <c r="B33" i="9" s="1"/>
  <c r="H32" i="9"/>
  <c r="G32" i="9"/>
  <c r="E32" i="9" s="1"/>
  <c r="F32" i="9"/>
  <c r="H31" i="9"/>
  <c r="G31" i="9"/>
  <c r="E31" i="9" s="1"/>
  <c r="B31" i="9" s="1"/>
  <c r="F31" i="9"/>
  <c r="H30" i="9"/>
  <c r="G30" i="9"/>
  <c r="E30" i="9" s="1"/>
  <c r="F30" i="9"/>
  <c r="B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H23" i="9"/>
  <c r="G23" i="9"/>
  <c r="E23" i="9" s="1"/>
  <c r="B23" i="9" s="1"/>
  <c r="F23" i="9"/>
  <c r="H22" i="9"/>
  <c r="G22" i="9"/>
  <c r="E22" i="9" s="1"/>
  <c r="B22" i="9" s="1"/>
  <c r="F22" i="9"/>
  <c r="H21" i="9"/>
  <c r="G21" i="9"/>
  <c r="F21" i="9"/>
  <c r="E21" i="9"/>
  <c r="B21" i="9" s="1"/>
  <c r="F20" i="9"/>
  <c r="I10" i="9"/>
  <c r="F4" i="9"/>
  <c r="O3" i="9"/>
  <c r="G273" i="9" s="1"/>
  <c r="E273" i="9" s="1"/>
  <c r="B273" i="9" s="1"/>
  <c r="I3" i="9"/>
  <c r="H3" i="9"/>
  <c r="G3" i="9"/>
  <c r="D101" i="8"/>
  <c r="D95" i="8"/>
  <c r="D90" i="8"/>
  <c r="D85" i="8"/>
  <c r="D80" i="8"/>
  <c r="D75" i="8"/>
  <c r="D70" i="8"/>
  <c r="D65" i="8"/>
  <c r="D60" i="8"/>
  <c r="D55" i="8"/>
  <c r="D50" i="8"/>
  <c r="D49" i="8"/>
  <c r="D44" i="8"/>
  <c r="D36" i="8"/>
  <c r="D26" i="8"/>
  <c r="D18" i="8"/>
  <c r="D8" i="8"/>
  <c r="D6" i="8" s="1"/>
  <c r="E44" i="7"/>
  <c r="D44" i="7"/>
  <c r="E39" i="7"/>
  <c r="E38" i="7" s="1"/>
  <c r="I31" i="3" s="1"/>
  <c r="D39" i="7"/>
  <c r="D38" i="7" s="1"/>
  <c r="E30" i="7"/>
  <c r="D30" i="7"/>
  <c r="E23" i="7"/>
  <c r="D23" i="7"/>
  <c r="E22" i="7"/>
  <c r="D22" i="7"/>
  <c r="E14" i="7"/>
  <c r="D14" i="7"/>
  <c r="E7" i="7"/>
  <c r="E6" i="7" s="1"/>
  <c r="D7" i="7"/>
  <c r="D6" i="7" s="1"/>
  <c r="D5" i="7" s="1"/>
  <c r="E5" i="7"/>
  <c r="I29" i="3" s="1"/>
  <c r="F140" i="6"/>
  <c r="F139" i="6"/>
  <c r="F138" i="6"/>
  <c r="F137" i="6"/>
  <c r="F136" i="6"/>
  <c r="F135" i="6"/>
  <c r="F134" i="6"/>
  <c r="F133" i="6"/>
  <c r="F132" i="6"/>
  <c r="F131" i="6"/>
  <c r="E130" i="6"/>
  <c r="E129" i="6" s="1"/>
  <c r="D1423" i="1" s="1"/>
  <c r="G1423" i="1"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C1409" i="1" s="1"/>
  <c r="G1409" i="1"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G1236" i="1" s="1"/>
  <c r="E258" i="5"/>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E239" i="5"/>
  <c r="D239" i="5"/>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6" i="5"/>
  <c r="D146"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F126" i="5"/>
  <c r="E126" i="5"/>
  <c r="D126" i="5"/>
  <c r="F125" i="5"/>
  <c r="F124" i="5"/>
  <c r="F123" i="5"/>
  <c r="F122" i="5"/>
  <c r="F121" i="5"/>
  <c r="F120" i="5"/>
  <c r="F119" i="5"/>
  <c r="E119" i="5"/>
  <c r="E118" i="5" s="1"/>
  <c r="D1096" i="1" s="1"/>
  <c r="G1096" i="1"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D78" i="5"/>
  <c r="F78" i="5" s="1"/>
  <c r="F77" i="5"/>
  <c r="F76" i="5"/>
  <c r="F75" i="5"/>
  <c r="F74" i="5"/>
  <c r="F73" i="5"/>
  <c r="F72" i="5"/>
  <c r="F71" i="5"/>
  <c r="F70"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G997" i="1" s="1"/>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G142" i="9" s="1"/>
  <c r="F602" i="4"/>
  <c r="F601" i="4"/>
  <c r="F600" i="4"/>
  <c r="F599" i="4"/>
  <c r="E599" i="4"/>
  <c r="D599" i="4"/>
  <c r="F598" i="4"/>
  <c r="F597" i="4"/>
  <c r="F596" i="4"/>
  <c r="F595" i="4"/>
  <c r="F594" i="4"/>
  <c r="E594" i="4"/>
  <c r="D594" i="4"/>
  <c r="D593" i="4" s="1"/>
  <c r="F592" i="4"/>
  <c r="F591" i="4"/>
  <c r="F590" i="4"/>
  <c r="E590" i="4"/>
  <c r="D590" i="4"/>
  <c r="F589" i="4"/>
  <c r="F588" i="4"/>
  <c r="F587" i="4"/>
  <c r="E587" i="4"/>
  <c r="D587" i="4"/>
  <c r="F586" i="4"/>
  <c r="F585" i="4"/>
  <c r="E585" i="4"/>
  <c r="D585" i="4"/>
  <c r="F584" i="4"/>
  <c r="F583" i="4"/>
  <c r="F582" i="4"/>
  <c r="E581" i="4"/>
  <c r="E580" i="4" s="1"/>
  <c r="D574" i="1"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C562" i="1" s="1"/>
  <c r="F566" i="4"/>
  <c r="F565" i="4"/>
  <c r="F564" i="4"/>
  <c r="E563" i="4"/>
  <c r="D557" i="1"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F485" i="4"/>
  <c r="E485" i="4"/>
  <c r="D485" i="4"/>
  <c r="F483" i="4"/>
  <c r="F482" i="4"/>
  <c r="F481" i="4"/>
  <c r="E481" i="4"/>
  <c r="D481" i="4"/>
  <c r="F480" i="4"/>
  <c r="F479" i="4"/>
  <c r="E478" i="4"/>
  <c r="D478" i="4"/>
  <c r="C472" i="1" s="1"/>
  <c r="F477" i="4"/>
  <c r="F476" i="4"/>
  <c r="F475" i="4"/>
  <c r="F474" i="4"/>
  <c r="F473" i="4"/>
  <c r="E473" i="4"/>
  <c r="E472" i="4" s="1"/>
  <c r="D473" i="4"/>
  <c r="F471" i="4"/>
  <c r="F470" i="4"/>
  <c r="F469" i="4"/>
  <c r="E469" i="4"/>
  <c r="D469" i="4"/>
  <c r="F468" i="4"/>
  <c r="F467" i="4"/>
  <c r="E466" i="4"/>
  <c r="D466" i="4"/>
  <c r="F466" i="4" s="1"/>
  <c r="F465" i="4"/>
  <c r="F464" i="4"/>
  <c r="E463" i="4"/>
  <c r="D457" i="1" s="1"/>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E644" i="4" s="1"/>
  <c r="D638" i="1" s="1"/>
  <c r="D417" i="4"/>
  <c r="E416" i="4"/>
  <c r="D416" i="4"/>
  <c r="C411" i="1"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E351" i="4" s="1"/>
  <c r="D352" i="4"/>
  <c r="F352" i="4" s="1"/>
  <c r="D351" i="4"/>
  <c r="C346" i="1"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C312" i="1" s="1"/>
  <c r="F316" i="4"/>
  <c r="F315" i="4"/>
  <c r="F314" i="4"/>
  <c r="F313" i="4"/>
  <c r="E312" i="4"/>
  <c r="F312" i="4" s="1"/>
  <c r="D312" i="4"/>
  <c r="F310" i="4"/>
  <c r="F309" i="4"/>
  <c r="F308" i="4"/>
  <c r="F307" i="4"/>
  <c r="F306" i="4"/>
  <c r="F305" i="4"/>
  <c r="F304" i="4"/>
  <c r="E304" i="4"/>
  <c r="D304" i="4"/>
  <c r="F303" i="4"/>
  <c r="F302" i="4"/>
  <c r="F301" i="4"/>
  <c r="E300" i="4"/>
  <c r="E299" i="4" s="1"/>
  <c r="D300"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59" i="1" s="1"/>
  <c r="D273" i="4"/>
  <c r="F273" i="4" s="1"/>
  <c r="F272" i="4"/>
  <c r="F271" i="4"/>
  <c r="F270" i="4"/>
  <c r="F269" i="4"/>
  <c r="E268" i="4"/>
  <c r="D268" i="4"/>
  <c r="F268" i="4" s="1"/>
  <c r="F267" i="4"/>
  <c r="F266" i="4"/>
  <c r="F265" i="4"/>
  <c r="F264" i="4"/>
  <c r="E264" i="4"/>
  <c r="D264" i="4"/>
  <c r="F262" i="4"/>
  <c r="F261" i="4"/>
  <c r="F260" i="4"/>
  <c r="E259" i="4"/>
  <c r="F259" i="4" s="1"/>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6" i="4" s="1"/>
  <c r="F195" i="4"/>
  <c r="F194" i="4"/>
  <c r="F193" i="4"/>
  <c r="F192" i="4"/>
  <c r="F191" i="4"/>
  <c r="F190" i="4"/>
  <c r="F189" i="4"/>
  <c r="F188" i="4"/>
  <c r="E188" i="4"/>
  <c r="D188" i="4"/>
  <c r="F187" i="4"/>
  <c r="F186" i="4"/>
  <c r="F185" i="4"/>
  <c r="F184" i="4"/>
  <c r="F183" i="4"/>
  <c r="F182" i="4"/>
  <c r="F181" i="4"/>
  <c r="F180" i="4"/>
  <c r="F179" i="4"/>
  <c r="F178" i="4"/>
  <c r="E177" i="4"/>
  <c r="D177" i="4"/>
  <c r="C173" i="1" s="1"/>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F140" i="4"/>
  <c r="E140" i="4"/>
  <c r="D140" i="4"/>
  <c r="D139" i="4" s="1"/>
  <c r="E139" i="4"/>
  <c r="D135" i="1" s="1"/>
  <c r="F138" i="4"/>
  <c r="F137" i="4"/>
  <c r="F136" i="4"/>
  <c r="F135" i="4"/>
  <c r="E134" i="4"/>
  <c r="E133" i="4" s="1"/>
  <c r="D129" i="1" s="1"/>
  <c r="D134" i="4"/>
  <c r="D133" i="4" s="1"/>
  <c r="F132" i="4"/>
  <c r="F131" i="4"/>
  <c r="F130" i="4"/>
  <c r="F129" i="4"/>
  <c r="F128" i="4"/>
  <c r="E128" i="4"/>
  <c r="D128" i="4"/>
  <c r="F127" i="4"/>
  <c r="F126" i="4"/>
  <c r="E125" i="4"/>
  <c r="E124" i="4" s="1"/>
  <c r="D125" i="4"/>
  <c r="F125" i="4" s="1"/>
  <c r="F124" i="4"/>
  <c r="D124" i="4"/>
  <c r="F123" i="4"/>
  <c r="F122" i="4"/>
  <c r="F121" i="4"/>
  <c r="F120" i="4"/>
  <c r="E120" i="4"/>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67" i="1" s="1"/>
  <c r="D71" i="4"/>
  <c r="F71" i="4" s="1"/>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D50" i="4"/>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D7" i="4" s="1"/>
  <c r="I36" i="3"/>
  <c r="G36" i="3"/>
  <c r="B36" i="3"/>
  <c r="G35" i="3"/>
  <c r="B35" i="3"/>
  <c r="G34" i="3"/>
  <c r="B34" i="3"/>
  <c r="I33" i="3"/>
  <c r="G33" i="3"/>
  <c r="B33" i="3"/>
  <c r="I32" i="3"/>
  <c r="H32" i="3"/>
  <c r="G32" i="3"/>
  <c r="B32" i="3"/>
  <c r="H31" i="3"/>
  <c r="G31" i="3"/>
  <c r="B31" i="3"/>
  <c r="I30"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H1578" i="1"/>
  <c r="C1578" i="1"/>
  <c r="G1578" i="1" s="1"/>
  <c r="G1577" i="1"/>
  <c r="C1577" i="1"/>
  <c r="H1577" i="1" s="1"/>
  <c r="H1576" i="1"/>
  <c r="C1576" i="1"/>
  <c r="G1576" i="1" s="1"/>
  <c r="H1575" i="1"/>
  <c r="G1575" i="1"/>
  <c r="C1575" i="1"/>
  <c r="C1574" i="1"/>
  <c r="G1574" i="1" s="1"/>
  <c r="G1573" i="1"/>
  <c r="C1573" i="1"/>
  <c r="H1573" i="1" s="1"/>
  <c r="C1572" i="1"/>
  <c r="G1572" i="1" s="1"/>
  <c r="H1571" i="1"/>
  <c r="G1571" i="1"/>
  <c r="C1571" i="1"/>
  <c r="C1570" i="1"/>
  <c r="G1570" i="1" s="1"/>
  <c r="G1569" i="1"/>
  <c r="C1569" i="1"/>
  <c r="H1569" i="1" s="1"/>
  <c r="C1568" i="1"/>
  <c r="G1568" i="1" s="1"/>
  <c r="H1567" i="1"/>
  <c r="G1567" i="1"/>
  <c r="C1567" i="1"/>
  <c r="H1566" i="1"/>
  <c r="C1566" i="1"/>
  <c r="G1566" i="1" s="1"/>
  <c r="G1565" i="1"/>
  <c r="C1565" i="1"/>
  <c r="H1565" i="1" s="1"/>
  <c r="H1564" i="1"/>
  <c r="C1564" i="1"/>
  <c r="G1564" i="1" s="1"/>
  <c r="H1563" i="1"/>
  <c r="G1563" i="1"/>
  <c r="C1563" i="1"/>
  <c r="H1562" i="1"/>
  <c r="C1562" i="1"/>
  <c r="G1562" i="1" s="1"/>
  <c r="G1561" i="1"/>
  <c r="C1561" i="1"/>
  <c r="H1561" i="1" s="1"/>
  <c r="H1560" i="1"/>
  <c r="C1560" i="1"/>
  <c r="G1560" i="1" s="1"/>
  <c r="H1559" i="1"/>
  <c r="G1559" i="1"/>
  <c r="C1559" i="1"/>
  <c r="C1558" i="1"/>
  <c r="G1558" i="1" s="1"/>
  <c r="G1557" i="1"/>
  <c r="C1557" i="1"/>
  <c r="H1557" i="1" s="1"/>
  <c r="C1556" i="1"/>
  <c r="G1556" i="1" s="1"/>
  <c r="H1555" i="1"/>
  <c r="G1555" i="1"/>
  <c r="C1555" i="1"/>
  <c r="C1554" i="1"/>
  <c r="G1554" i="1" s="1"/>
  <c r="G1553" i="1"/>
  <c r="C1553" i="1"/>
  <c r="H1553" i="1" s="1"/>
  <c r="C1552" i="1"/>
  <c r="G1552" i="1" s="1"/>
  <c r="H1551" i="1"/>
  <c r="G1551" i="1"/>
  <c r="C1551" i="1"/>
  <c r="H1550" i="1"/>
  <c r="C1550" i="1"/>
  <c r="G1550" i="1" s="1"/>
  <c r="G1549" i="1"/>
  <c r="C1549" i="1"/>
  <c r="H1549" i="1" s="1"/>
  <c r="H1548" i="1"/>
  <c r="C1548" i="1"/>
  <c r="G1548" i="1" s="1"/>
  <c r="H1547" i="1"/>
  <c r="G1547" i="1"/>
  <c r="C1547" i="1"/>
  <c r="H1546" i="1"/>
  <c r="C1546" i="1"/>
  <c r="G1546" i="1" s="1"/>
  <c r="G1545" i="1"/>
  <c r="C1545" i="1"/>
  <c r="H1545" i="1" s="1"/>
  <c r="H1544" i="1"/>
  <c r="C1544" i="1"/>
  <c r="G1544" i="1" s="1"/>
  <c r="H1543" i="1"/>
  <c r="G1543" i="1"/>
  <c r="C1543" i="1"/>
  <c r="C1542" i="1"/>
  <c r="G1542" i="1" s="1"/>
  <c r="G1541" i="1"/>
  <c r="C1541" i="1"/>
  <c r="H1541" i="1" s="1"/>
  <c r="C1540" i="1"/>
  <c r="G1540" i="1" s="1"/>
  <c r="H1539" i="1"/>
  <c r="G1539" i="1"/>
  <c r="C1539" i="1"/>
  <c r="C1538" i="1"/>
  <c r="G1538" i="1" s="1"/>
  <c r="G1537" i="1"/>
  <c r="C1537" i="1"/>
  <c r="H1537" i="1" s="1"/>
  <c r="C1536" i="1"/>
  <c r="G1536" i="1" s="1"/>
  <c r="H1535" i="1"/>
  <c r="G1535" i="1"/>
  <c r="C1535" i="1"/>
  <c r="H1534" i="1"/>
  <c r="G1534" i="1"/>
  <c r="C1534" i="1"/>
  <c r="C1533" i="1"/>
  <c r="H1533" i="1" s="1"/>
  <c r="H1532" i="1"/>
  <c r="C1532" i="1"/>
  <c r="G1532" i="1" s="1"/>
  <c r="H1531" i="1"/>
  <c r="G1531" i="1"/>
  <c r="C1531" i="1"/>
  <c r="C1530" i="1"/>
  <c r="H1530" i="1" s="1"/>
  <c r="G1529" i="1"/>
  <c r="C1529" i="1"/>
  <c r="H1529" i="1" s="1"/>
  <c r="C1528" i="1"/>
  <c r="G1528" i="1" s="1"/>
  <c r="H1527" i="1"/>
  <c r="G1527" i="1"/>
  <c r="C1527" i="1"/>
  <c r="H1526" i="1"/>
  <c r="G1526" i="1"/>
  <c r="C1526" i="1"/>
  <c r="C1525" i="1"/>
  <c r="H1525" i="1" s="1"/>
  <c r="H1524" i="1"/>
  <c r="C1524" i="1"/>
  <c r="G1524" i="1" s="1"/>
  <c r="H1523" i="1"/>
  <c r="G1523" i="1"/>
  <c r="C1523" i="1"/>
  <c r="C1522" i="1"/>
  <c r="H1522" i="1" s="1"/>
  <c r="G1521" i="1"/>
  <c r="C1521" i="1"/>
  <c r="H1521" i="1" s="1"/>
  <c r="C1520" i="1"/>
  <c r="G1520" i="1" s="1"/>
  <c r="H1519" i="1"/>
  <c r="G1519" i="1"/>
  <c r="C1519" i="1"/>
  <c r="H1516" i="1"/>
  <c r="C1516" i="1"/>
  <c r="G1516" i="1" s="1"/>
  <c r="G1515" i="1"/>
  <c r="C1515" i="1"/>
  <c r="H1515" i="1" s="1"/>
  <c r="C1514" i="1"/>
  <c r="H1514" i="1" s="1"/>
  <c r="H1513" i="1"/>
  <c r="C1513" i="1"/>
  <c r="G1513" i="1" s="1"/>
  <c r="H1512" i="1"/>
  <c r="G1512" i="1"/>
  <c r="C1512" i="1"/>
  <c r="G1511" i="1"/>
  <c r="C1511" i="1"/>
  <c r="H1511" i="1" s="1"/>
  <c r="C1510" i="1"/>
  <c r="H1510" i="1" s="1"/>
  <c r="H1509" i="1"/>
  <c r="C1509" i="1"/>
  <c r="G1509" i="1" s="1"/>
  <c r="H1508" i="1"/>
  <c r="G1508" i="1"/>
  <c r="C1508" i="1"/>
  <c r="G1507" i="1"/>
  <c r="C1507" i="1"/>
  <c r="H1507" i="1" s="1"/>
  <c r="C1506" i="1"/>
  <c r="H1506" i="1" s="1"/>
  <c r="H1505" i="1"/>
  <c r="C1505" i="1"/>
  <c r="G1505" i="1" s="1"/>
  <c r="H1504" i="1"/>
  <c r="G1504" i="1"/>
  <c r="C1504" i="1"/>
  <c r="G1503" i="1"/>
  <c r="C1503" i="1"/>
  <c r="H1503" i="1" s="1"/>
  <c r="C1502" i="1"/>
  <c r="H1502" i="1" s="1"/>
  <c r="H1501" i="1"/>
  <c r="C1501" i="1"/>
  <c r="G1501" i="1" s="1"/>
  <c r="H1500" i="1"/>
  <c r="G1500" i="1"/>
  <c r="C1500" i="1"/>
  <c r="C1498" i="1"/>
  <c r="H1498" i="1" s="1"/>
  <c r="H1497" i="1"/>
  <c r="C1497" i="1"/>
  <c r="G1497" i="1" s="1"/>
  <c r="H1496" i="1"/>
  <c r="G1496" i="1"/>
  <c r="C1496" i="1"/>
  <c r="G1495" i="1"/>
  <c r="C1495" i="1"/>
  <c r="H1495" i="1" s="1"/>
  <c r="C1494" i="1"/>
  <c r="H1494" i="1" s="1"/>
  <c r="H1493" i="1"/>
  <c r="C1493" i="1"/>
  <c r="G1493" i="1" s="1"/>
  <c r="H1492" i="1"/>
  <c r="G1492" i="1"/>
  <c r="C1492" i="1"/>
  <c r="G1491" i="1"/>
  <c r="C1491" i="1"/>
  <c r="H1491" i="1" s="1"/>
  <c r="C1490" i="1"/>
  <c r="H1490" i="1" s="1"/>
  <c r="H1489" i="1"/>
  <c r="C1489" i="1"/>
  <c r="G1489" i="1" s="1"/>
  <c r="H1488" i="1"/>
  <c r="G1488" i="1"/>
  <c r="C1488" i="1"/>
  <c r="G1487" i="1"/>
  <c r="C1487" i="1"/>
  <c r="H1487" i="1" s="1"/>
  <c r="C1486" i="1"/>
  <c r="H1486" i="1" s="1"/>
  <c r="H1485" i="1"/>
  <c r="C1485" i="1"/>
  <c r="G1485" i="1" s="1"/>
  <c r="H1484" i="1"/>
  <c r="G1484" i="1"/>
  <c r="C1484" i="1"/>
  <c r="G1483" i="1"/>
  <c r="C1483" i="1"/>
  <c r="H1483" i="1" s="1"/>
  <c r="C1482" i="1"/>
  <c r="H1482" i="1" s="1"/>
  <c r="H1481" i="1"/>
  <c r="C1481" i="1"/>
  <c r="G1481" i="1" s="1"/>
  <c r="H1480" i="1"/>
  <c r="G1480" i="1"/>
  <c r="C1480" i="1"/>
  <c r="D1479" i="1"/>
  <c r="C1479" i="1"/>
  <c r="H1479" i="1" s="1"/>
  <c r="G1478" i="1"/>
  <c r="D1478" i="1"/>
  <c r="J1478" i="1" s="1"/>
  <c r="C1478" i="1"/>
  <c r="D1477" i="1"/>
  <c r="C1477" i="1"/>
  <c r="H1477" i="1" s="1"/>
  <c r="G1476" i="1"/>
  <c r="D1476" i="1"/>
  <c r="J1476" i="1" s="1"/>
  <c r="C1476" i="1"/>
  <c r="G1475" i="1"/>
  <c r="D1475" i="1"/>
  <c r="H1475" i="1" s="1"/>
  <c r="C1475" i="1"/>
  <c r="D1474" i="1"/>
  <c r="C1474" i="1"/>
  <c r="H1474" i="1" s="1"/>
  <c r="G1473" i="1"/>
  <c r="D1473" i="1"/>
  <c r="J1473" i="1" s="1"/>
  <c r="C1473" i="1"/>
  <c r="D1472" i="1"/>
  <c r="C1472" i="1"/>
  <c r="H1472" i="1" s="1"/>
  <c r="G1471" i="1"/>
  <c r="D1471" i="1"/>
  <c r="J1471" i="1" s="1"/>
  <c r="C1471" i="1"/>
  <c r="G1470" i="1"/>
  <c r="D1470" i="1"/>
  <c r="H1470" i="1" s="1"/>
  <c r="C1470" i="1"/>
  <c r="G1469" i="1"/>
  <c r="D1469" i="1"/>
  <c r="H1469" i="1" s="1"/>
  <c r="C1469" i="1"/>
  <c r="D1468" i="1"/>
  <c r="C1468" i="1"/>
  <c r="H1468" i="1" s="1"/>
  <c r="G1467" i="1"/>
  <c r="D1467" i="1"/>
  <c r="J1467" i="1" s="1"/>
  <c r="C1467" i="1"/>
  <c r="D1466" i="1"/>
  <c r="C1466" i="1"/>
  <c r="H1466" i="1" s="1"/>
  <c r="G1465" i="1"/>
  <c r="D1465" i="1"/>
  <c r="J1465" i="1" s="1"/>
  <c r="C1465" i="1"/>
  <c r="D1464" i="1"/>
  <c r="C1464" i="1"/>
  <c r="H1464" i="1" s="1"/>
  <c r="G1463" i="1"/>
  <c r="D1463" i="1"/>
  <c r="J1463" i="1" s="1"/>
  <c r="C1463" i="1"/>
  <c r="D1462" i="1"/>
  <c r="C1462" i="1"/>
  <c r="H1462" i="1" s="1"/>
  <c r="D1461" i="1"/>
  <c r="C1461" i="1"/>
  <c r="H1461" i="1" s="1"/>
  <c r="G1460" i="1"/>
  <c r="D1460" i="1"/>
  <c r="J1460" i="1" s="1"/>
  <c r="C1460" i="1"/>
  <c r="D1459" i="1"/>
  <c r="C1459" i="1"/>
  <c r="H1459" i="1" s="1"/>
  <c r="G1458" i="1"/>
  <c r="D1458" i="1"/>
  <c r="J1458" i="1" s="1"/>
  <c r="C1458" i="1"/>
  <c r="D1457" i="1"/>
  <c r="C1457" i="1"/>
  <c r="H1457" i="1" s="1"/>
  <c r="G1456" i="1"/>
  <c r="D1456" i="1"/>
  <c r="J1456" i="1" s="1"/>
  <c r="C1456" i="1"/>
  <c r="D1455" i="1"/>
  <c r="C1455" i="1"/>
  <c r="H1455" i="1" s="1"/>
  <c r="D1454" i="1"/>
  <c r="C1454" i="1"/>
  <c r="H1454" i="1" s="1"/>
  <c r="D1453" i="1"/>
  <c r="C1453" i="1"/>
  <c r="H1453" i="1" s="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D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C575" i="1"/>
  <c r="H574" i="1"/>
  <c r="G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D561" i="1"/>
  <c r="H560" i="1"/>
  <c r="G560" i="1"/>
  <c r="D560" i="1"/>
  <c r="C560" i="1"/>
  <c r="H559" i="1"/>
  <c r="G559" i="1"/>
  <c r="D559" i="1"/>
  <c r="C559" i="1"/>
  <c r="H558" i="1"/>
  <c r="G558" i="1"/>
  <c r="D558" i="1"/>
  <c r="C558" i="1"/>
  <c r="H557" i="1"/>
  <c r="G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D416" i="1"/>
  <c r="D415" i="1"/>
  <c r="H413" i="1"/>
  <c r="G413" i="1"/>
  <c r="D413" i="1"/>
  <c r="C413" i="1"/>
  <c r="C412" i="1"/>
  <c r="D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H344" i="1"/>
  <c r="G344" i="1"/>
  <c r="D344" i="1"/>
  <c r="C344" i="1"/>
  <c r="H343" i="1"/>
  <c r="G343" i="1"/>
  <c r="D343" i="1"/>
  <c r="C343" i="1"/>
  <c r="H342" i="1"/>
  <c r="G342" i="1"/>
  <c r="D342" i="1"/>
  <c r="C342" i="1"/>
  <c r="H341" i="1"/>
  <c r="G341" i="1"/>
  <c r="D341" i="1"/>
  <c r="C341" i="1"/>
  <c r="D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C294" i="1"/>
  <c r="H292" i="1"/>
  <c r="G292" i="1"/>
  <c r="D292" i="1"/>
  <c r="C292" i="1"/>
  <c r="H291" i="1"/>
  <c r="G291" i="1"/>
  <c r="D291" i="1"/>
  <c r="C291" i="1"/>
  <c r="H290" i="1"/>
  <c r="G290" i="1"/>
  <c r="D290" i="1"/>
  <c r="C290" i="1"/>
  <c r="D289" i="1"/>
  <c r="C289" i="1"/>
  <c r="H289" i="1" s="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C238" i="1"/>
  <c r="H237" i="1"/>
  <c r="G237"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C183" i="1"/>
  <c r="H183" i="1" s="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C174" i="1"/>
  <c r="H174" i="1" s="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C135" i="1"/>
  <c r="H134" i="1"/>
  <c r="G134" i="1"/>
  <c r="D134" i="1"/>
  <c r="C134" i="1"/>
  <c r="H133" i="1"/>
  <c r="G133" i="1"/>
  <c r="D133" i="1"/>
  <c r="C133" i="1"/>
  <c r="H132" i="1"/>
  <c r="G132" i="1"/>
  <c r="D132" i="1"/>
  <c r="C132" i="1"/>
  <c r="D131" i="1"/>
  <c r="C131" i="1"/>
  <c r="H131" i="1" s="1"/>
  <c r="D130" i="1"/>
  <c r="C130" i="1"/>
  <c r="H130" i="1" s="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E284" i="9" l="1"/>
  <c r="B284" i="9" s="1"/>
  <c r="E643" i="4"/>
  <c r="D637" i="1" s="1"/>
  <c r="G405" i="1"/>
  <c r="D412" i="1"/>
  <c r="G412" i="1" s="1"/>
  <c r="E272" i="9"/>
  <c r="B272" i="9" s="1"/>
  <c r="H411" i="1"/>
  <c r="G411" i="1"/>
  <c r="G289" i="1"/>
  <c r="F416" i="4"/>
  <c r="G183" i="1"/>
  <c r="H173" i="1"/>
  <c r="G173" i="1"/>
  <c r="D163" i="4"/>
  <c r="C159" i="1" s="1"/>
  <c r="G174" i="1"/>
  <c r="F177" i="4"/>
  <c r="H236" i="1"/>
  <c r="H238" i="1"/>
  <c r="G236" i="1"/>
  <c r="G238" i="1"/>
  <c r="H129" i="1"/>
  <c r="G129" i="1"/>
  <c r="G130" i="1"/>
  <c r="G131" i="1"/>
  <c r="F134" i="4"/>
  <c r="D3" i="1"/>
  <c r="C78" i="1"/>
  <c r="F7" i="4"/>
  <c r="F345" i="4"/>
  <c r="D344" i="4"/>
  <c r="F422" i="4"/>
  <c r="D421" i="4"/>
  <c r="F191" i="5"/>
  <c r="D190" i="5"/>
  <c r="C3" i="1"/>
  <c r="C4" i="1"/>
  <c r="C40" i="1"/>
  <c r="C46" i="1"/>
  <c r="C192" i="1"/>
  <c r="C211" i="1"/>
  <c r="C264" i="1"/>
  <c r="C340" i="1"/>
  <c r="C416" i="1"/>
  <c r="C436" i="1"/>
  <c r="C1084" i="1"/>
  <c r="C1142" i="1"/>
  <c r="C1168" i="1"/>
  <c r="C1337" i="1"/>
  <c r="G1440" i="1"/>
  <c r="I1440" i="1" s="1"/>
  <c r="G1442" i="1"/>
  <c r="I1442" i="1" s="1"/>
  <c r="G1444" i="1"/>
  <c r="I1444" i="1" s="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H1473" i="1"/>
  <c r="I1473" i="1" s="1"/>
  <c r="J1474" i="1"/>
  <c r="H1476" i="1"/>
  <c r="I1476" i="1" s="1"/>
  <c r="J1477" i="1"/>
  <c r="H1478" i="1"/>
  <c r="I1478" i="1" s="1"/>
  <c r="J1479" i="1"/>
  <c r="G1482" i="1"/>
  <c r="G1486" i="1"/>
  <c r="G1490" i="1"/>
  <c r="G1494" i="1"/>
  <c r="G1498" i="1"/>
  <c r="G1502" i="1"/>
  <c r="G1506" i="1"/>
  <c r="G1510" i="1"/>
  <c r="G1514" i="1"/>
  <c r="H1520" i="1"/>
  <c r="G1522" i="1"/>
  <c r="G1525" i="1"/>
  <c r="H1528" i="1"/>
  <c r="G1530" i="1"/>
  <c r="G1533" i="1"/>
  <c r="H1536" i="1"/>
  <c r="H1538" i="1"/>
  <c r="H1552" i="1"/>
  <c r="H1554" i="1"/>
  <c r="H1568" i="1"/>
  <c r="H1570" i="1"/>
  <c r="D6" i="4"/>
  <c r="F83" i="4"/>
  <c r="E82" i="4"/>
  <c r="D78" i="1" s="1"/>
  <c r="F133" i="4"/>
  <c r="F139" i="4"/>
  <c r="E163" i="4"/>
  <c r="D159" i="1" s="1"/>
  <c r="E224" i="4"/>
  <c r="D220" i="1" s="1"/>
  <c r="D643" i="4"/>
  <c r="E459" i="4"/>
  <c r="D453" i="1" s="1"/>
  <c r="F490" i="4"/>
  <c r="D484" i="4"/>
  <c r="E529" i="4"/>
  <c r="D7" i="5"/>
  <c r="E12" i="5"/>
  <c r="G286" i="9"/>
  <c r="E286" i="9" s="1"/>
  <c r="B286" i="9" s="1"/>
  <c r="F88" i="5"/>
  <c r="D87" i="5"/>
  <c r="H287" i="9"/>
  <c r="E146" i="5"/>
  <c r="D1124" i="1" s="1"/>
  <c r="G289" i="9"/>
  <c r="F177" i="5"/>
  <c r="D176" i="5"/>
  <c r="H289" i="9"/>
  <c r="E176" i="5"/>
  <c r="D35" i="6"/>
  <c r="F317" i="4"/>
  <c r="D311" i="4"/>
  <c r="F351" i="4"/>
  <c r="F478" i="4"/>
  <c r="D472" i="4"/>
  <c r="F568" i="4"/>
  <c r="D567" i="4"/>
  <c r="F259" i="5"/>
  <c r="D258" i="5"/>
  <c r="F115" i="6"/>
  <c r="D114" i="6"/>
  <c r="D13" i="1"/>
  <c r="D294" i="1"/>
  <c r="D295" i="1"/>
  <c r="D575" i="1"/>
  <c r="D1113" i="1"/>
  <c r="D1424"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H1540" i="1"/>
  <c r="H1542" i="1"/>
  <c r="H1556" i="1"/>
  <c r="H1558" i="1"/>
  <c r="H1572" i="1"/>
  <c r="H1574" i="1"/>
  <c r="F8" i="4"/>
  <c r="F23" i="4"/>
  <c r="F107" i="4"/>
  <c r="E106" i="4"/>
  <c r="E152" i="4"/>
  <c r="F240" i="4"/>
  <c r="D224" i="4"/>
  <c r="D263" i="4"/>
  <c r="F299" i="4"/>
  <c r="D298" i="4"/>
  <c r="F369" i="4"/>
  <c r="D363" i="4"/>
  <c r="D350" i="4" s="1"/>
  <c r="F397" i="4"/>
  <c r="D396" i="4"/>
  <c r="D459" i="4"/>
  <c r="F516" i="4"/>
  <c r="D515" i="4"/>
  <c r="E593" i="4"/>
  <c r="D587" i="1" s="1"/>
  <c r="E68" i="5"/>
  <c r="D134" i="5"/>
  <c r="D68" i="5" s="1"/>
  <c r="G292" i="9"/>
  <c r="E292" i="9" s="1"/>
  <c r="B292" i="9" s="1"/>
  <c r="F206" i="5"/>
  <c r="F239" i="5"/>
  <c r="D238" i="5"/>
  <c r="E50" i="4"/>
  <c r="D46" i="1" s="1"/>
  <c r="H20" i="9"/>
  <c r="G20" i="9"/>
  <c r="F300" i="4"/>
  <c r="D644" i="4"/>
  <c r="F417" i="4"/>
  <c r="E484" i="4"/>
  <c r="D478" i="1" s="1"/>
  <c r="F593" i="4"/>
  <c r="F626" i="4"/>
  <c r="D625" i="4"/>
  <c r="F652" i="4"/>
  <c r="F603" i="4"/>
  <c r="F149" i="5"/>
  <c r="D5" i="6"/>
  <c r="G297" i="9"/>
  <c r="E297" i="9" s="1"/>
  <c r="D24" i="8"/>
  <c r="C1499" i="1" s="1"/>
  <c r="B24" i="9"/>
  <c r="E34" i="9"/>
  <c r="B34" i="9" s="1"/>
  <c r="B40" i="9"/>
  <c r="E50" i="9"/>
  <c r="B50" i="9" s="1"/>
  <c r="B56" i="9"/>
  <c r="E66" i="9"/>
  <c r="B66" i="9" s="1"/>
  <c r="B72" i="9"/>
  <c r="E82" i="9"/>
  <c r="B82" i="9" s="1"/>
  <c r="E141" i="6"/>
  <c r="E311" i="4"/>
  <c r="D306" i="1" s="1"/>
  <c r="E363" i="4"/>
  <c r="D358" i="1" s="1"/>
  <c r="E142" i="9"/>
  <c r="B142" i="9" s="1"/>
  <c r="E287" i="9"/>
  <c r="B287" i="9" s="1"/>
  <c r="E35" i="6"/>
  <c r="D89" i="6"/>
  <c r="F94" i="6"/>
  <c r="D42" i="8"/>
  <c r="D43"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277" i="9"/>
  <c r="E277" i="9" s="1"/>
  <c r="B277" i="9" s="1"/>
  <c r="G177" i="9"/>
  <c r="E177" i="9" s="1"/>
  <c r="B177" i="9" s="1"/>
  <c r="G165" i="9"/>
  <c r="H164" i="9"/>
  <c r="M212" i="9"/>
  <c r="G164" i="9"/>
  <c r="G163" i="9"/>
  <c r="E163" i="9" s="1"/>
  <c r="B163" i="9" s="1"/>
  <c r="G162" i="9"/>
  <c r="E162" i="9" s="1"/>
  <c r="B162" i="9" s="1"/>
  <c r="G161" i="9"/>
  <c r="E161" i="9" s="1"/>
  <c r="B161" i="9" s="1"/>
  <c r="G160" i="9"/>
  <c r="E160" i="9" s="1"/>
  <c r="B160" i="9" s="1"/>
  <c r="G278" i="9"/>
  <c r="E278" i="9" s="1"/>
  <c r="B278" i="9" s="1"/>
  <c r="G175" i="9"/>
  <c r="E175" i="9" s="1"/>
  <c r="B175" i="9" s="1"/>
  <c r="G173" i="9"/>
  <c r="E173" i="9" s="1"/>
  <c r="B173" i="9" s="1"/>
  <c r="G171" i="9"/>
  <c r="E171" i="9" s="1"/>
  <c r="B171" i="9" s="1"/>
  <c r="G169" i="9"/>
  <c r="E169" i="9" s="1"/>
  <c r="B169" i="9" s="1"/>
  <c r="G167" i="9"/>
  <c r="E167" i="9" s="1"/>
  <c r="B167" i="9" s="1"/>
  <c r="H165" i="9"/>
  <c r="G176" i="9"/>
  <c r="E176" i="9" s="1"/>
  <c r="B176" i="9" s="1"/>
  <c r="G174" i="9"/>
  <c r="E174" i="9" s="1"/>
  <c r="B174" i="9" s="1"/>
  <c r="G172" i="9"/>
  <c r="E172" i="9" s="1"/>
  <c r="B172" i="9" s="1"/>
  <c r="G170" i="9"/>
  <c r="E170" i="9" s="1"/>
  <c r="B170" i="9" s="1"/>
  <c r="G168" i="9"/>
  <c r="E168" i="9" s="1"/>
  <c r="B168" i="9" s="1"/>
  <c r="G166" i="9"/>
  <c r="E166" i="9" s="1"/>
  <c r="B166" i="9" s="1"/>
  <c r="E26" i="9"/>
  <c r="B26" i="9" s="1"/>
  <c r="B32" i="9"/>
  <c r="E42" i="9"/>
  <c r="B42" i="9" s="1"/>
  <c r="B48" i="9"/>
  <c r="E58" i="9"/>
  <c r="B58" i="9" s="1"/>
  <c r="B64" i="9"/>
  <c r="E74" i="9"/>
  <c r="B74" i="9" s="1"/>
  <c r="B80" i="9"/>
  <c r="B143" i="9"/>
  <c r="B151" i="9"/>
  <c r="B159" i="9"/>
  <c r="B95" i="9"/>
  <c r="B99" i="9"/>
  <c r="B103" i="9"/>
  <c r="B111" i="9"/>
  <c r="B119" i="9"/>
  <c r="B127" i="9"/>
  <c r="B135" i="9"/>
  <c r="E87" i="9"/>
  <c r="B87" i="9" s="1"/>
  <c r="B92" i="9"/>
  <c r="E98" i="9"/>
  <c r="B98" i="9" s="1"/>
  <c r="E102" i="9"/>
  <c r="B102" i="9" s="1"/>
  <c r="F275" i="9"/>
  <c r="F216" i="9"/>
  <c r="B216" i="9" s="1"/>
  <c r="F220" i="9"/>
  <c r="B220" i="9" s="1"/>
  <c r="F221" i="9"/>
  <c r="B221" i="9" s="1"/>
  <c r="F225" i="9"/>
  <c r="B225" i="9" s="1"/>
  <c r="F229" i="9"/>
  <c r="B229" i="9" s="1"/>
  <c r="F232" i="9"/>
  <c r="B232" i="9" s="1"/>
  <c r="F233" i="9"/>
  <c r="B233" i="9" s="1"/>
  <c r="F237" i="9"/>
  <c r="B237" i="9" s="1"/>
  <c r="F241" i="9"/>
  <c r="B241" i="9" s="1"/>
  <c r="F244" i="9"/>
  <c r="B244" i="9" s="1"/>
  <c r="F245" i="9"/>
  <c r="B245" i="9" s="1"/>
  <c r="F249" i="9"/>
  <c r="B249" i="9" s="1"/>
  <c r="F253" i="9"/>
  <c r="B253" i="9" s="1"/>
  <c r="F257" i="9"/>
  <c r="B257" i="9" s="1"/>
  <c r="F260" i="9"/>
  <c r="B260" i="9" s="1"/>
  <c r="F261" i="9"/>
  <c r="B261" i="9" s="1"/>
  <c r="F264" i="9"/>
  <c r="B264" i="9" s="1"/>
  <c r="F265" i="9"/>
  <c r="B265" i="9" s="1"/>
  <c r="F268" i="9"/>
  <c r="B268" i="9" s="1"/>
  <c r="F269" i="9"/>
  <c r="B269" i="9" s="1"/>
  <c r="B280" i="9"/>
  <c r="B288" i="9"/>
  <c r="B214" i="9"/>
  <c r="B215" i="9"/>
  <c r="B219" i="9"/>
  <c r="B223" i="9"/>
  <c r="B227" i="9"/>
  <c r="B231" i="9"/>
  <c r="B235" i="9"/>
  <c r="B239" i="9"/>
  <c r="B243" i="9"/>
  <c r="B247" i="9"/>
  <c r="B251" i="9"/>
  <c r="B255" i="9"/>
  <c r="B259" i="9"/>
  <c r="B262" i="9"/>
  <c r="B263" i="9"/>
  <c r="B266" i="9"/>
  <c r="B267" i="9"/>
  <c r="B270" i="9"/>
  <c r="B279" i="9"/>
  <c r="E283" i="9"/>
  <c r="B283" i="9" s="1"/>
  <c r="H412" i="1" l="1"/>
  <c r="F163" i="4"/>
  <c r="D151" i="4"/>
  <c r="C147" i="1" s="1"/>
  <c r="F68" i="5"/>
  <c r="H21" i="3"/>
  <c r="C1046" i="1"/>
  <c r="D408" i="4"/>
  <c r="C345" i="1"/>
  <c r="C1518" i="1"/>
  <c r="I35" i="3"/>
  <c r="F89" i="6"/>
  <c r="C1383" i="1"/>
  <c r="I28" i="3"/>
  <c r="D1435" i="1"/>
  <c r="B297" i="9"/>
  <c r="E296" i="9"/>
  <c r="I10" i="3" s="1"/>
  <c r="F515" i="4"/>
  <c r="C509" i="1"/>
  <c r="D407" i="4"/>
  <c r="C293" i="1"/>
  <c r="G575" i="1"/>
  <c r="H575" i="1"/>
  <c r="F114" i="6"/>
  <c r="H27" i="3"/>
  <c r="C1408" i="1"/>
  <c r="F567" i="4"/>
  <c r="C561" i="1"/>
  <c r="D528" i="4"/>
  <c r="E298" i="4"/>
  <c r="F298" i="4" s="1"/>
  <c r="F176" i="5"/>
  <c r="H22" i="3"/>
  <c r="C1153" i="1"/>
  <c r="F484" i="4"/>
  <c r="C478" i="1"/>
  <c r="G1168" i="1"/>
  <c r="H1168" i="1"/>
  <c r="H416" i="1"/>
  <c r="G416" i="1"/>
  <c r="G192" i="1"/>
  <c r="H192" i="1"/>
  <c r="G3" i="1"/>
  <c r="H3" i="1"/>
  <c r="H78" i="1"/>
  <c r="G78" i="1"/>
  <c r="E165" i="9"/>
  <c r="B165" i="9" s="1"/>
  <c r="K1432" i="9"/>
  <c r="G295" i="9"/>
  <c r="E295" i="9" s="1"/>
  <c r="B295" i="9" s="1"/>
  <c r="I34" i="3"/>
  <c r="C1517" i="1"/>
  <c r="I25" i="3"/>
  <c r="D1329" i="1"/>
  <c r="G299" i="9"/>
  <c r="E299" i="9" s="1"/>
  <c r="D141" i="6"/>
  <c r="F5" i="6"/>
  <c r="C1299" i="1"/>
  <c r="H24" i="3"/>
  <c r="F625" i="4"/>
  <c r="C619" i="1"/>
  <c r="E420" i="4"/>
  <c r="F238" i="5"/>
  <c r="D237" i="5"/>
  <c r="D175" i="5" s="1"/>
  <c r="C1215" i="1"/>
  <c r="F134" i="5"/>
  <c r="C1112" i="1"/>
  <c r="F363" i="4"/>
  <c r="C358" i="1"/>
  <c r="H295" i="1"/>
  <c r="G295" i="1"/>
  <c r="F35" i="6"/>
  <c r="C1329" i="1"/>
  <c r="H25" i="3"/>
  <c r="F87" i="5"/>
  <c r="C1065" i="1"/>
  <c r="D990" i="1"/>
  <c r="E7" i="5"/>
  <c r="H159" i="1"/>
  <c r="G159" i="1"/>
  <c r="G1142" i="1"/>
  <c r="H1142" i="1"/>
  <c r="G340" i="1"/>
  <c r="H340" i="1"/>
  <c r="G46" i="1"/>
  <c r="H46" i="1"/>
  <c r="F190" i="5"/>
  <c r="G291" i="9"/>
  <c r="E291" i="9" s="1"/>
  <c r="B291" i="9" s="1"/>
  <c r="C1167" i="1"/>
  <c r="F344" i="4"/>
  <c r="C339" i="1"/>
  <c r="F82" i="4"/>
  <c r="E164" i="9"/>
  <c r="B164" i="9" s="1"/>
  <c r="G294" i="9"/>
  <c r="E294" i="9" s="1"/>
  <c r="E20" i="9"/>
  <c r="I21" i="3"/>
  <c r="D1046" i="1"/>
  <c r="F459" i="4"/>
  <c r="C453" i="1"/>
  <c r="F263" i="4"/>
  <c r="C259" i="1"/>
  <c r="E151" i="4"/>
  <c r="D148" i="1"/>
  <c r="F152" i="4"/>
  <c r="G1424" i="1"/>
  <c r="H1424" i="1"/>
  <c r="H294" i="1"/>
  <c r="G294" i="1"/>
  <c r="F258" i="5"/>
  <c r="C1235" i="1"/>
  <c r="C466" i="1"/>
  <c r="F472" i="4"/>
  <c r="F311" i="4"/>
  <c r="C306" i="1"/>
  <c r="E175" i="5"/>
  <c r="D1152" i="1" s="1"/>
  <c r="I22" i="3"/>
  <c r="D1153" i="1"/>
  <c r="E289" i="9"/>
  <c r="B289" i="9" s="1"/>
  <c r="F7" i="5"/>
  <c r="D6" i="5"/>
  <c r="H20" i="3"/>
  <c r="C985" i="1"/>
  <c r="D412" i="4"/>
  <c r="H16" i="3"/>
  <c r="C2" i="1"/>
  <c r="G1084" i="1"/>
  <c r="H1084" i="1"/>
  <c r="H264" i="1"/>
  <c r="G264" i="1"/>
  <c r="H40" i="1"/>
  <c r="G40" i="1"/>
  <c r="F212" i="9"/>
  <c r="B212" i="9" s="1"/>
  <c r="H1499" i="1"/>
  <c r="G1499" i="1"/>
  <c r="F644" i="4"/>
  <c r="C638" i="1"/>
  <c r="H587" i="1"/>
  <c r="G587" i="1"/>
  <c r="F396" i="4"/>
  <c r="C391" i="1"/>
  <c r="E350" i="4"/>
  <c r="F224" i="4"/>
  <c r="C220" i="1"/>
  <c r="D102" i="1"/>
  <c r="F106" i="4"/>
  <c r="G1113" i="1"/>
  <c r="H1113" i="1"/>
  <c r="H13" i="1"/>
  <c r="G13" i="1"/>
  <c r="G1124" i="1"/>
  <c r="H1124" i="1"/>
  <c r="E528" i="4"/>
  <c r="D523" i="1"/>
  <c r="F643" i="4"/>
  <c r="C637" i="1"/>
  <c r="G1337" i="1"/>
  <c r="H1337" i="1"/>
  <c r="H436" i="1"/>
  <c r="G436" i="1"/>
  <c r="G211" i="1"/>
  <c r="H211" i="1"/>
  <c r="G4" i="1"/>
  <c r="H4" i="1"/>
  <c r="F421" i="4"/>
  <c r="D420" i="4"/>
  <c r="C415" i="1"/>
  <c r="E6" i="4"/>
  <c r="F50" i="4"/>
  <c r="H11" i="3"/>
  <c r="H17" i="3" l="1"/>
  <c r="D289" i="4"/>
  <c r="D290" i="4" s="1"/>
  <c r="C1152" i="1"/>
  <c r="F175" i="5"/>
  <c r="E293" i="9"/>
  <c r="B294" i="9"/>
  <c r="E6" i="5"/>
  <c r="I20" i="3"/>
  <c r="D985" i="1"/>
  <c r="D414" i="1"/>
  <c r="E635" i="4"/>
  <c r="D629" i="1" s="1"/>
  <c r="G1299" i="1"/>
  <c r="H1299" i="1"/>
  <c r="D636" i="4"/>
  <c r="F528" i="4"/>
  <c r="C522" i="1"/>
  <c r="G1518" i="1"/>
  <c r="H1518" i="1"/>
  <c r="G1046" i="1"/>
  <c r="H1046" i="1"/>
  <c r="H415" i="1"/>
  <c r="G415" i="1"/>
  <c r="D639" i="4"/>
  <c r="C407" i="1"/>
  <c r="G259" i="1"/>
  <c r="H259" i="1"/>
  <c r="G1167" i="1"/>
  <c r="H1167" i="1"/>
  <c r="G990" i="1"/>
  <c r="H990" i="1"/>
  <c r="G1329" i="1"/>
  <c r="H1329" i="1"/>
  <c r="H358" i="1"/>
  <c r="G358" i="1"/>
  <c r="G1215" i="1"/>
  <c r="H1215" i="1"/>
  <c r="H619" i="1"/>
  <c r="G619" i="1"/>
  <c r="H478" i="1"/>
  <c r="G478" i="1"/>
  <c r="H561" i="1"/>
  <c r="G561" i="1"/>
  <c r="F407" i="4"/>
  <c r="C402" i="1"/>
  <c r="G1383" i="1"/>
  <c r="H1383" i="1"/>
  <c r="H345" i="1"/>
  <c r="H306" i="1"/>
  <c r="G306" i="1"/>
  <c r="I17" i="3"/>
  <c r="E289" i="4"/>
  <c r="F289" i="4" s="1"/>
  <c r="D147" i="1"/>
  <c r="G147" i="1" s="1"/>
  <c r="N3" i="9"/>
  <c r="I11" i="3"/>
  <c r="D635" i="4"/>
  <c r="F420" i="4"/>
  <c r="C414" i="1"/>
  <c r="H523" i="1"/>
  <c r="G523" i="1"/>
  <c r="E408" i="4"/>
  <c r="D403" i="1" s="1"/>
  <c r="D345" i="1"/>
  <c r="G345" i="1" s="1"/>
  <c r="C286" i="1"/>
  <c r="G276" i="9"/>
  <c r="G282" i="9"/>
  <c r="E282" i="9" s="1"/>
  <c r="B282" i="9" s="1"/>
  <c r="F6" i="5"/>
  <c r="C984" i="1"/>
  <c r="G1065" i="1"/>
  <c r="H1065" i="1"/>
  <c r="H23" i="3"/>
  <c r="C1214" i="1"/>
  <c r="F237" i="5"/>
  <c r="F141" i="6"/>
  <c r="H28" i="3"/>
  <c r="C1435" i="1"/>
  <c r="H9" i="3" s="1"/>
  <c r="H1517" i="1"/>
  <c r="G1517" i="1"/>
  <c r="F350" i="4"/>
  <c r="F151" i="4"/>
  <c r="E290" i="4"/>
  <c r="D286" i="1" s="1"/>
  <c r="E412" i="4"/>
  <c r="F412" i="4" s="1"/>
  <c r="I16" i="3"/>
  <c r="D2" i="1"/>
  <c r="H2" i="1" s="1"/>
  <c r="H637" i="1"/>
  <c r="G637" i="1"/>
  <c r="H220" i="1"/>
  <c r="G220" i="1"/>
  <c r="F6" i="4"/>
  <c r="G985" i="1"/>
  <c r="H985" i="1"/>
  <c r="G1235" i="1"/>
  <c r="H1235" i="1"/>
  <c r="E636" i="4"/>
  <c r="D630" i="1" s="1"/>
  <c r="D522" i="1"/>
  <c r="G102" i="1"/>
  <c r="H102" i="1"/>
  <c r="H391" i="1"/>
  <c r="G391" i="1"/>
  <c r="H638" i="1"/>
  <c r="G638" i="1"/>
  <c r="G466" i="1"/>
  <c r="H466" i="1"/>
  <c r="H148" i="1"/>
  <c r="G148" i="1"/>
  <c r="H453" i="1"/>
  <c r="G453" i="1"/>
  <c r="B20" i="9"/>
  <c r="E19" i="9"/>
  <c r="G339" i="1"/>
  <c r="H339" i="1"/>
  <c r="G1112" i="1"/>
  <c r="H1112" i="1"/>
  <c r="E298" i="9"/>
  <c r="B299" i="9"/>
  <c r="G1153" i="1"/>
  <c r="H1153" i="1"/>
  <c r="E407" i="4"/>
  <c r="D402" i="1" s="1"/>
  <c r="D293" i="1"/>
  <c r="G293" i="1" s="1"/>
  <c r="G1408" i="1"/>
  <c r="H1408" i="1"/>
  <c r="G509" i="1"/>
  <c r="H509" i="1"/>
  <c r="F408" i="4"/>
  <c r="C403" i="1"/>
  <c r="D291" i="4"/>
  <c r="D413" i="4"/>
  <c r="D414" i="4" s="1"/>
  <c r="C285" i="1"/>
  <c r="F290" i="4" l="1"/>
  <c r="C409" i="1"/>
  <c r="K3" i="9"/>
  <c r="I9" i="3"/>
  <c r="H293" i="1"/>
  <c r="H286" i="1"/>
  <c r="G286" i="1"/>
  <c r="G414" i="1"/>
  <c r="H414" i="1"/>
  <c r="H147" i="1"/>
  <c r="H522" i="1"/>
  <c r="G522" i="1"/>
  <c r="F291" i="4"/>
  <c r="C287" i="1"/>
  <c r="G1214" i="1"/>
  <c r="H1214" i="1"/>
  <c r="D640" i="4"/>
  <c r="D641" i="4" s="1"/>
  <c r="D415" i="4"/>
  <c r="C408" i="1"/>
  <c r="H403" i="1"/>
  <c r="G403" i="1"/>
  <c r="G2" i="1"/>
  <c r="C633" i="1"/>
  <c r="G1435" i="1"/>
  <c r="H1435" i="1"/>
  <c r="E414" i="4"/>
  <c r="D409" i="1" s="1"/>
  <c r="D407" i="1"/>
  <c r="E639" i="4"/>
  <c r="F639" i="4" s="1"/>
  <c r="F635" i="4"/>
  <c r="C629" i="1"/>
  <c r="E291" i="4"/>
  <c r="D287" i="1" s="1"/>
  <c r="E413" i="4"/>
  <c r="D285" i="1"/>
  <c r="G285" i="1" s="1"/>
  <c r="G402" i="1"/>
  <c r="H402" i="1"/>
  <c r="G407" i="1"/>
  <c r="H407" i="1"/>
  <c r="F636" i="4"/>
  <c r="C630" i="1"/>
  <c r="H276" i="9"/>
  <c r="E276" i="9" s="1"/>
  <c r="D984" i="1"/>
  <c r="H984" i="1" s="1"/>
  <c r="G1152" i="1"/>
  <c r="H1152" i="1"/>
  <c r="E275" i="9" l="1"/>
  <c r="B276" i="9"/>
  <c r="G984" i="1"/>
  <c r="D642" i="4"/>
  <c r="D645" i="4" s="1"/>
  <c r="C634" i="1"/>
  <c r="H8" i="3"/>
  <c r="H285" i="1"/>
  <c r="G409" i="1"/>
  <c r="H409" i="1"/>
  <c r="C410" i="1"/>
  <c r="F415" i="4"/>
  <c r="H287" i="1"/>
  <c r="G287" i="1"/>
  <c r="E640" i="4"/>
  <c r="E415" i="4"/>
  <c r="D410" i="1" s="1"/>
  <c r="D408" i="1"/>
  <c r="H408" i="1" s="1"/>
  <c r="H630" i="1"/>
  <c r="G630" i="1"/>
  <c r="E641" i="4"/>
  <c r="D633" i="1"/>
  <c r="H633" i="1" s="1"/>
  <c r="C635" i="1"/>
  <c r="G408" i="1"/>
  <c r="H629" i="1"/>
  <c r="G629" i="1"/>
  <c r="F413" i="4"/>
  <c r="F414" i="4"/>
  <c r="G633" i="1" l="1"/>
  <c r="D635" i="1"/>
  <c r="H635" i="1" s="1"/>
  <c r="H18" i="3"/>
  <c r="C639" i="1"/>
  <c r="E642" i="4"/>
  <c r="D634" i="1"/>
  <c r="H410" i="1"/>
  <c r="G410" i="1"/>
  <c r="H634" i="1"/>
  <c r="G634" i="1"/>
  <c r="F641" i="4"/>
  <c r="F640" i="4"/>
  <c r="M3" i="9"/>
  <c r="I8" i="3"/>
  <c r="F642" i="4"/>
  <c r="D646" i="4"/>
  <c r="C636" i="1"/>
  <c r="E646" i="4" l="1"/>
  <c r="D636" i="1"/>
  <c r="H636" i="1" s="1"/>
  <c r="F646" i="4"/>
  <c r="H19" i="3"/>
  <c r="C640" i="1"/>
  <c r="E645" i="4"/>
  <c r="G635" i="1"/>
  <c r="I19" i="3" l="1"/>
  <c r="D640" i="1"/>
  <c r="H7" i="3" s="1"/>
  <c r="G274" i="9"/>
  <c r="E274" i="9" s="1"/>
  <c r="B274" i="9" s="1"/>
  <c r="I18" i="3"/>
  <c r="D639" i="1"/>
  <c r="F645" i="4"/>
  <c r="G636" i="1"/>
  <c r="J3" i="9" l="1"/>
  <c r="I7" i="3"/>
  <c r="G639" i="1"/>
  <c r="H639" i="1"/>
  <c r="G640" i="1"/>
  <c r="H640" i="1"/>
  <c r="M271" i="9" l="1"/>
  <c r="L271" i="9"/>
  <c r="H18" i="9"/>
  <c r="G18" i="9"/>
  <c r="H15" i="9"/>
  <c r="G17" i="9"/>
  <c r="L16" i="9"/>
  <c r="J13" i="9"/>
  <c r="J9" i="9"/>
  <c r="I6" i="9"/>
  <c r="K12" i="9"/>
  <c r="J17" i="9"/>
  <c r="I9" i="9"/>
  <c r="I12" i="9"/>
  <c r="J7" i="9"/>
  <c r="K13" i="9"/>
  <c r="I7" i="9"/>
  <c r="K8" i="9"/>
  <c r="G16" i="9"/>
  <c r="G15" i="9"/>
  <c r="I13" i="9"/>
  <c r="J8" i="9"/>
  <c r="J11" i="9"/>
  <c r="K6" i="9"/>
  <c r="I11" i="9"/>
  <c r="J6" i="9"/>
  <c r="L15" i="9"/>
  <c r="I17" i="9"/>
  <c r="H16" i="9"/>
  <c r="J12" i="9"/>
  <c r="K7" i="9"/>
  <c r="K10" i="9"/>
  <c r="J10" i="9"/>
  <c r="K5" i="9"/>
  <c r="M16" i="9"/>
  <c r="K11" i="9"/>
  <c r="I5" i="9"/>
  <c r="I8" i="9"/>
  <c r="E8" i="9" s="1"/>
  <c r="B8" i="9" s="1"/>
  <c r="K9" i="9"/>
  <c r="J5" i="9"/>
  <c r="H17" i="9"/>
  <c r="M15" i="9"/>
  <c r="E15" i="9" l="1"/>
  <c r="E18" i="9"/>
  <c r="B18" i="9" s="1"/>
  <c r="F271" i="9"/>
  <c r="B271" i="9" s="1"/>
  <c r="F15" i="9"/>
  <c r="E16" i="9"/>
  <c r="F16" i="9"/>
  <c r="E12" i="9"/>
  <c r="B12" i="9" s="1"/>
  <c r="E6" i="9"/>
  <c r="B6" i="9" s="1"/>
  <c r="E17" i="9"/>
  <c r="B17" i="9" s="1"/>
  <c r="F19" i="9"/>
  <c r="E5" i="9"/>
  <c r="E10" i="9"/>
  <c r="B10" i="9" s="1"/>
  <c r="E11" i="9"/>
  <c r="B11" i="9" s="1"/>
  <c r="E13" i="9"/>
  <c r="B13" i="9" s="1"/>
  <c r="E7" i="9"/>
  <c r="B7" i="9" s="1"/>
  <c r="E9" i="9"/>
  <c r="B9" i="9" s="1"/>
  <c r="F14" i="9" l="1"/>
  <c r="F3" i="9" s="1"/>
  <c r="B15" i="9"/>
  <c r="E4" i="9"/>
  <c r="B5" i="9"/>
  <c r="B16"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<sst xmlns="http://schemas.openxmlformats.org/spreadsheetml/2006/main" count="4338" uniqueCount="3399">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</sst>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2374102.7300000004</v>
      </c>
      <c r="D2" s="6">
        <f>'PR-RAS'!E6</f>
        <v>2936751.9899999998</v>
      </c>
      <c r="E2" s="6">
        <v>0</v>
      </c>
      <c r="F2" s="6">
        <v>0</v>
      </c>
      <c r="G2" s="7">
        <f t="shared" ref="G2:G264" si="0">(B2/1000)*(C2*1+D2*2)</f>
        <v>8247.60671</v>
      </c>
      <c r="H2" s="7">
        <f t="shared" ref="H2:H264" si="1">ABS(C2-ROUND(C2,0))+ABS(D2-ROUND(D2,0))</f>
        <v>0.27999999979510903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865215.42</v>
      </c>
      <c r="D3" s="1">
        <f>'PR-RAS'!E7</f>
        <v>1302002.9000000001</v>
      </c>
      <c r="E3" s="1">
        <v>0</v>
      </c>
      <c r="F3" s="1">
        <v>0</v>
      </c>
      <c r="G3" s="2">
        <f t="shared" si="0"/>
        <v>6938.4424400000007</v>
      </c>
      <c r="H3" s="2">
        <f t="shared" si="1"/>
        <v>0.51999999990221113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795878.77</v>
      </c>
      <c r="D4" s="1">
        <f>'PR-RAS'!E8</f>
        <v>1222544.49</v>
      </c>
      <c r="E4" s="1">
        <v>0</v>
      </c>
      <c r="F4" s="1">
        <v>0</v>
      </c>
      <c r="G4" s="2">
        <f t="shared" si="0"/>
        <v>9722.9032499999994</v>
      </c>
      <c r="H4" s="2">
        <f t="shared" si="1"/>
        <v>0.71999999997206032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795878.77</v>
      </c>
      <c r="D5" s="1">
        <f>'PR-RAS'!E9</f>
        <v>1222544.49</v>
      </c>
      <c r="E5" s="1">
        <v>0</v>
      </c>
      <c r="F5" s="1">
        <v>0</v>
      </c>
      <c r="G5" s="2">
        <f t="shared" si="0"/>
        <v>12963.871000000001</v>
      </c>
      <c r="H5" s="2">
        <f t="shared" si="1"/>
        <v>0.71999999997206032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56924.12</v>
      </c>
      <c r="D19" s="1">
        <f>'PR-RAS'!E23</f>
        <v>72343.539999999994</v>
      </c>
      <c r="E19" s="1">
        <v>0</v>
      </c>
      <c r="F19" s="1">
        <v>0</v>
      </c>
      <c r="G19" s="2">
        <f t="shared" si="0"/>
        <v>3629.0015999999996</v>
      </c>
      <c r="H19" s="2">
        <f t="shared" si="1"/>
        <v>0.58000000000902219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8166.46</v>
      </c>
      <c r="D20" s="1">
        <f>'PR-RAS'!E24</f>
        <v>1905.29</v>
      </c>
      <c r="E20" s="1">
        <v>0</v>
      </c>
      <c r="F20" s="1">
        <v>0</v>
      </c>
      <c r="G20" s="2">
        <f t="shared" si="0"/>
        <v>227.56376</v>
      </c>
      <c r="H20" s="2">
        <f t="shared" si="1"/>
        <v>0.75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48757.66</v>
      </c>
      <c r="D23" s="1">
        <f>'PR-RAS'!E27</f>
        <v>70438.25</v>
      </c>
      <c r="E23" s="1">
        <v>0</v>
      </c>
      <c r="F23" s="1">
        <v>0</v>
      </c>
      <c r="G23" s="2">
        <f t="shared" si="0"/>
        <v>4171.9515199999996</v>
      </c>
      <c r="H23" s="2">
        <f t="shared" si="1"/>
        <v>0.58999999999650754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12412.529999999999</v>
      </c>
      <c r="D25" s="1">
        <f>'PR-RAS'!E29</f>
        <v>7114.87</v>
      </c>
      <c r="E25" s="1">
        <v>0</v>
      </c>
      <c r="F25" s="1">
        <v>0</v>
      </c>
      <c r="G25" s="2">
        <f t="shared" si="0"/>
        <v>639.41447999999991</v>
      </c>
      <c r="H25" s="2">
        <f t="shared" si="1"/>
        <v>0.60000000000127329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12330.05</v>
      </c>
      <c r="D27" s="1">
        <f>'PR-RAS'!E31</f>
        <v>7114.75</v>
      </c>
      <c r="E27" s="1">
        <v>0</v>
      </c>
      <c r="F27" s="1">
        <v>0</v>
      </c>
      <c r="G27" s="2">
        <f t="shared" si="0"/>
        <v>690.54829999999993</v>
      </c>
      <c r="H27" s="2">
        <f t="shared" si="1"/>
        <v>0.2999999999992724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82.48</v>
      </c>
      <c r="D29" s="1">
        <f>'PR-RAS'!E33</f>
        <v>0.12</v>
      </c>
      <c r="E29" s="1">
        <v>0</v>
      </c>
      <c r="F29" s="1">
        <v>0</v>
      </c>
      <c r="G29" s="2">
        <f t="shared" si="0"/>
        <v>2.31616</v>
      </c>
      <c r="H29" s="2">
        <f t="shared" si="1"/>
        <v>0.60000000000000397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934633.3</v>
      </c>
      <c r="D46" s="1">
        <f>'PR-RAS'!E50</f>
        <v>785144.27999999991</v>
      </c>
      <c r="E46" s="1">
        <v>0</v>
      </c>
      <c r="F46" s="1">
        <v>0</v>
      </c>
      <c r="G46" s="2">
        <f t="shared" si="0"/>
        <v>112721.4837</v>
      </c>
      <c r="H46" s="2">
        <f t="shared" si="1"/>
        <v>0.57999999995809048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12037.73</v>
      </c>
      <c r="D50" s="1">
        <f>'PR-RAS'!E54</f>
        <v>0</v>
      </c>
      <c r="E50" s="1">
        <v>0</v>
      </c>
      <c r="F50" s="1">
        <v>0</v>
      </c>
      <c r="G50" s="2">
        <f t="shared" si="0"/>
        <v>589.84876999999994</v>
      </c>
      <c r="H50" s="2">
        <f t="shared" si="1"/>
        <v>0.27000000000043656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12037.73</v>
      </c>
      <c r="D53" s="1">
        <f>'PR-RAS'!E57</f>
        <v>0</v>
      </c>
      <c r="E53" s="1">
        <v>0</v>
      </c>
      <c r="F53" s="1">
        <v>0</v>
      </c>
      <c r="G53" s="2">
        <f t="shared" si="0"/>
        <v>625.96195999999998</v>
      </c>
      <c r="H53" s="2">
        <f t="shared" si="1"/>
        <v>0.27000000000043656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743746.5</v>
      </c>
      <c r="D55" s="1">
        <f>'PR-RAS'!E59</f>
        <v>693202.58</v>
      </c>
      <c r="E55" s="1">
        <v>0</v>
      </c>
      <c r="F55" s="1">
        <v>0</v>
      </c>
      <c r="G55" s="2">
        <f t="shared" si="0"/>
        <v>115028.18964000001</v>
      </c>
      <c r="H55" s="2">
        <f t="shared" si="1"/>
        <v>0.92000000004190952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743746.5</v>
      </c>
      <c r="D56" s="1">
        <f>'PR-RAS'!E60</f>
        <v>693202.58</v>
      </c>
      <c r="E56" s="1">
        <v>0</v>
      </c>
      <c r="F56" s="1">
        <v>0</v>
      </c>
      <c r="G56" s="2">
        <f t="shared" si="0"/>
        <v>117158.34130000001</v>
      </c>
      <c r="H56" s="2">
        <f t="shared" si="1"/>
        <v>0.92000000004190952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44302.879999999997</v>
      </c>
      <c r="D64" s="1">
        <f>'PR-RAS'!E68</f>
        <v>52573.46</v>
      </c>
      <c r="E64" s="1">
        <v>0</v>
      </c>
      <c r="F64" s="1">
        <v>0</v>
      </c>
      <c r="G64" s="2">
        <f t="shared" si="0"/>
        <v>9415.3373999999985</v>
      </c>
      <c r="H64" s="2">
        <f t="shared" si="1"/>
        <v>0.58000000000174623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39843.39</v>
      </c>
      <c r="D65" s="1">
        <f>'PR-RAS'!E69</f>
        <v>45417.63</v>
      </c>
      <c r="E65" s="1">
        <v>0</v>
      </c>
      <c r="F65" s="1">
        <v>0</v>
      </c>
      <c r="G65" s="2">
        <f t="shared" si="0"/>
        <v>8363.4336000000003</v>
      </c>
      <c r="H65" s="2">
        <f t="shared" si="1"/>
        <v>0.76000000000203727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4459.49</v>
      </c>
      <c r="D66" s="1">
        <f>'PR-RAS'!E70</f>
        <v>7155.83</v>
      </c>
      <c r="E66" s="1">
        <v>0</v>
      </c>
      <c r="F66" s="1">
        <v>0</v>
      </c>
      <c r="G66" s="2">
        <f t="shared" si="0"/>
        <v>1220.1247500000002</v>
      </c>
      <c r="H66" s="2">
        <f t="shared" si="1"/>
        <v>0.65999999999985448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134546.19</v>
      </c>
      <c r="D70" s="1">
        <f>'PR-RAS'!E74</f>
        <v>39368.239999999998</v>
      </c>
      <c r="E70" s="1">
        <v>0</v>
      </c>
      <c r="F70" s="1">
        <v>0</v>
      </c>
      <c r="G70" s="2">
        <f t="shared" si="0"/>
        <v>14716.50423</v>
      </c>
      <c r="H70" s="2">
        <f t="shared" si="1"/>
        <v>0.43000000000029104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39368.239999999998</v>
      </c>
      <c r="E71" s="1">
        <v>0</v>
      </c>
      <c r="F71" s="1">
        <v>0</v>
      </c>
      <c r="G71" s="2">
        <f t="shared" si="0"/>
        <v>5511.5536000000002</v>
      </c>
      <c r="H71" s="2">
        <f t="shared" si="1"/>
        <v>0.23999999999796273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134546.19</v>
      </c>
      <c r="D72" s="1">
        <f>'PR-RAS'!E76</f>
        <v>0</v>
      </c>
      <c r="E72" s="1">
        <v>0</v>
      </c>
      <c r="F72" s="1">
        <v>0</v>
      </c>
      <c r="G72" s="2">
        <f t="shared" si="0"/>
        <v>9552.779489999999</v>
      </c>
      <c r="H72" s="2">
        <f t="shared" si="1"/>
        <v>0.19000000000232831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183531.59000000003</v>
      </c>
      <c r="D78" s="1">
        <f>'PR-RAS'!E82</f>
        <v>314871.34000000003</v>
      </c>
      <c r="E78" s="1">
        <v>0</v>
      </c>
      <c r="F78" s="1">
        <v>0</v>
      </c>
      <c r="G78" s="2">
        <f t="shared" si="0"/>
        <v>62622.11879</v>
      </c>
      <c r="H78" s="2">
        <f t="shared" si="1"/>
        <v>0.75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13.31</v>
      </c>
      <c r="D79" s="1">
        <f>'PR-RAS'!E83</f>
        <v>27.57</v>
      </c>
      <c r="E79" s="1">
        <v>0</v>
      </c>
      <c r="F79" s="1">
        <v>0</v>
      </c>
      <c r="G79" s="2">
        <f t="shared" si="0"/>
        <v>5.3391000000000002</v>
      </c>
      <c r="H79" s="2">
        <f t="shared" si="1"/>
        <v>0.74000000000000021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13.31</v>
      </c>
      <c r="D81" s="1">
        <f>'PR-RAS'!E85</f>
        <v>27.57</v>
      </c>
      <c r="E81" s="1">
        <v>0</v>
      </c>
      <c r="F81" s="1">
        <v>0</v>
      </c>
      <c r="G81" s="2">
        <f t="shared" si="0"/>
        <v>5.476</v>
      </c>
      <c r="H81" s="2">
        <f t="shared" si="1"/>
        <v>0.74000000000000021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183518.28000000003</v>
      </c>
      <c r="D87" s="1">
        <f>'PR-RAS'!E91</f>
        <v>314843.77</v>
      </c>
      <c r="E87" s="1">
        <v>0</v>
      </c>
      <c r="F87" s="1">
        <v>0</v>
      </c>
      <c r="G87" s="2">
        <f t="shared" si="0"/>
        <v>69935.700519999999</v>
      </c>
      <c r="H87" s="2">
        <f t="shared" si="1"/>
        <v>0.51000000000931323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4300.97</v>
      </c>
      <c r="D88" s="1">
        <f>'PR-RAS'!E92</f>
        <v>7187.83</v>
      </c>
      <c r="E88" s="1">
        <v>0</v>
      </c>
      <c r="F88" s="1">
        <v>0</v>
      </c>
      <c r="G88" s="2">
        <f t="shared" si="0"/>
        <v>1624.86681</v>
      </c>
      <c r="H88" s="2">
        <f t="shared" si="1"/>
        <v>0.1999999999998181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34036.480000000003</v>
      </c>
      <c r="D89" s="1">
        <f>'PR-RAS'!E93</f>
        <v>38861.53</v>
      </c>
      <c r="E89" s="1">
        <v>0</v>
      </c>
      <c r="F89" s="1">
        <v>0</v>
      </c>
      <c r="G89" s="2">
        <f t="shared" si="0"/>
        <v>9834.8395199999995</v>
      </c>
      <c r="H89" s="2">
        <f t="shared" si="1"/>
        <v>0.95000000000436557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144591.98000000001</v>
      </c>
      <c r="D90" s="1">
        <f>'PR-RAS'!E94</f>
        <v>268535.88</v>
      </c>
      <c r="E90" s="1">
        <v>0</v>
      </c>
      <c r="F90" s="1">
        <v>0</v>
      </c>
      <c r="G90" s="2">
        <f t="shared" si="0"/>
        <v>60668.072859999993</v>
      </c>
      <c r="H90" s="2">
        <f t="shared" si="1"/>
        <v>0.13999999998486601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588.85</v>
      </c>
      <c r="D93" s="1">
        <f>'PR-RAS'!E97</f>
        <v>258.52999999999997</v>
      </c>
      <c r="E93" s="1">
        <v>0</v>
      </c>
      <c r="F93" s="1">
        <v>0</v>
      </c>
      <c r="G93" s="2">
        <f t="shared" si="0"/>
        <v>101.74371999999998</v>
      </c>
      <c r="H93" s="2">
        <f t="shared" si="1"/>
        <v>0.62000000000000455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341430.82999999996</v>
      </c>
      <c r="D102" s="1">
        <f>'PR-RAS'!E106</f>
        <v>490322.57999999996</v>
      </c>
      <c r="E102" s="1">
        <v>0</v>
      </c>
      <c r="F102" s="1">
        <v>0</v>
      </c>
      <c r="G102" s="2">
        <f t="shared" si="0"/>
        <v>133529.67498999997</v>
      </c>
      <c r="H102" s="2">
        <f t="shared" si="1"/>
        <v>0.59000000008381903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3757.61</v>
      </c>
      <c r="D103" s="1">
        <f>'PR-RAS'!E107</f>
        <v>3657.1400000000003</v>
      </c>
      <c r="E103" s="1">
        <v>0</v>
      </c>
      <c r="F103" s="1">
        <v>0</v>
      </c>
      <c r="G103" s="2">
        <f t="shared" si="0"/>
        <v>1129.33278</v>
      </c>
      <c r="H103" s="2">
        <f t="shared" si="1"/>
        <v>0.53000000000020009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2205.44</v>
      </c>
      <c r="D106" s="1">
        <f>'PR-RAS'!E110</f>
        <v>723.51</v>
      </c>
      <c r="E106" s="1">
        <v>0</v>
      </c>
      <c r="F106" s="1">
        <v>0</v>
      </c>
      <c r="G106" s="2">
        <f t="shared" si="0"/>
        <v>383.50829999999996</v>
      </c>
      <c r="H106" s="2">
        <f t="shared" si="1"/>
        <v>0.93000000000006366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1552.17</v>
      </c>
      <c r="D107" s="1">
        <f>'PR-RAS'!E111</f>
        <v>2933.63</v>
      </c>
      <c r="E107" s="1">
        <v>0</v>
      </c>
      <c r="F107" s="1">
        <v>0</v>
      </c>
      <c r="G107" s="2">
        <f t="shared" si="0"/>
        <v>786.45957999999996</v>
      </c>
      <c r="H107" s="2">
        <f t="shared" si="1"/>
        <v>0.53999999999996362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180615.83000000002</v>
      </c>
      <c r="D108" s="1">
        <f>'PR-RAS'!E112</f>
        <v>292398.95999999996</v>
      </c>
      <c r="E108" s="1">
        <v>0</v>
      </c>
      <c r="F108" s="1">
        <v>0</v>
      </c>
      <c r="G108" s="2">
        <f t="shared" si="0"/>
        <v>81899.271250000005</v>
      </c>
      <c r="H108" s="2">
        <f t="shared" si="1"/>
        <v>0.21000000002095476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921.15</v>
      </c>
      <c r="D109" s="1">
        <f>'PR-RAS'!E113</f>
        <v>0</v>
      </c>
      <c r="E109" s="1">
        <v>0</v>
      </c>
      <c r="F109" s="1">
        <v>0</v>
      </c>
      <c r="G109" s="2">
        <f t="shared" si="0"/>
        <v>99.484200000000001</v>
      </c>
      <c r="H109" s="2">
        <f t="shared" si="1"/>
        <v>0.14999999999997726</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94.06</v>
      </c>
      <c r="D110" s="1">
        <f>'PR-RAS'!E114</f>
        <v>121.19</v>
      </c>
      <c r="E110" s="1">
        <v>0</v>
      </c>
      <c r="F110" s="1">
        <v>0</v>
      </c>
      <c r="G110" s="2">
        <f t="shared" si="0"/>
        <v>36.671959999999999</v>
      </c>
      <c r="H110" s="2">
        <f t="shared" si="1"/>
        <v>0.25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111457.41</v>
      </c>
      <c r="D111" s="1">
        <f>'PR-RAS'!E115</f>
        <v>153690.5</v>
      </c>
      <c r="E111" s="1">
        <v>0</v>
      </c>
      <c r="F111" s="1">
        <v>0</v>
      </c>
      <c r="G111" s="2">
        <f t="shared" si="0"/>
        <v>46072.225100000003</v>
      </c>
      <c r="H111" s="2">
        <f t="shared" si="1"/>
        <v>0.91000000000349246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68143.210000000006</v>
      </c>
      <c r="D113" s="1">
        <f>'PR-RAS'!E117</f>
        <v>138587.26999999999</v>
      </c>
      <c r="E113" s="1">
        <v>0</v>
      </c>
      <c r="F113" s="1">
        <v>0</v>
      </c>
      <c r="G113" s="2">
        <f t="shared" si="0"/>
        <v>38675.588000000003</v>
      </c>
      <c r="H113" s="2">
        <f t="shared" si="1"/>
        <v>0.47999999999592546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157057.38999999998</v>
      </c>
      <c r="D116" s="1">
        <f>'PR-RAS'!E120</f>
        <v>194266.48</v>
      </c>
      <c r="E116" s="1">
        <v>0</v>
      </c>
      <c r="F116" s="1">
        <v>0</v>
      </c>
      <c r="G116" s="2">
        <f t="shared" si="0"/>
        <v>62742.890249999997</v>
      </c>
      <c r="H116" s="2">
        <f t="shared" si="1"/>
        <v>0.86999999999534339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1838.49</v>
      </c>
      <c r="D117" s="1">
        <f>'PR-RAS'!E121</f>
        <v>0</v>
      </c>
      <c r="E117" s="1">
        <v>0</v>
      </c>
      <c r="F117" s="1">
        <v>0</v>
      </c>
      <c r="G117" s="2">
        <f t="shared" si="0"/>
        <v>213.26484000000002</v>
      </c>
      <c r="H117" s="2">
        <f t="shared" si="1"/>
        <v>0.49000000000000909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155218.9</v>
      </c>
      <c r="D118" s="1">
        <f>'PR-RAS'!E122</f>
        <v>194266.48</v>
      </c>
      <c r="E118" s="1">
        <v>0</v>
      </c>
      <c r="F118" s="1">
        <v>0</v>
      </c>
      <c r="G118" s="2">
        <f t="shared" si="0"/>
        <v>63618.967620000003</v>
      </c>
      <c r="H118" s="2">
        <f t="shared" si="1"/>
        <v>0.58000000001629815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46099.54</v>
      </c>
      <c r="D120" s="1">
        <f>'PR-RAS'!E124</f>
        <v>41913.759999999995</v>
      </c>
      <c r="E120" s="1">
        <v>0</v>
      </c>
      <c r="F120" s="1">
        <v>0</v>
      </c>
      <c r="G120" s="2">
        <f t="shared" si="0"/>
        <v>15461.32014</v>
      </c>
      <c r="H120" s="2">
        <f t="shared" si="1"/>
        <v>0.70000000000436557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45170.48</v>
      </c>
      <c r="D121" s="1">
        <f>'PR-RAS'!E125</f>
        <v>40748.31</v>
      </c>
      <c r="E121" s="1">
        <v>0</v>
      </c>
      <c r="F121" s="1">
        <v>0</v>
      </c>
      <c r="G121" s="2">
        <f t="shared" si="0"/>
        <v>15200.052</v>
      </c>
      <c r="H121" s="2">
        <f t="shared" si="1"/>
        <v>0.79000000000087311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45170.48</v>
      </c>
      <c r="D123" s="1">
        <f>'PR-RAS'!E127</f>
        <v>40748.31</v>
      </c>
      <c r="E123" s="1">
        <v>0</v>
      </c>
      <c r="F123" s="1">
        <v>0</v>
      </c>
      <c r="G123" s="2">
        <f t="shared" si="0"/>
        <v>15453.386200000001</v>
      </c>
      <c r="H123" s="2">
        <f t="shared" si="1"/>
        <v>0.79000000000087311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929.06</v>
      </c>
      <c r="D124" s="1">
        <f>'PR-RAS'!E128</f>
        <v>1165.45</v>
      </c>
      <c r="E124" s="1">
        <v>0</v>
      </c>
      <c r="F124" s="1">
        <v>0</v>
      </c>
      <c r="G124" s="2">
        <f t="shared" si="0"/>
        <v>400.97507999999999</v>
      </c>
      <c r="H124" s="2">
        <f t="shared" si="1"/>
        <v>0.50999999999999091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929.06</v>
      </c>
      <c r="D125" s="1">
        <f>'PR-RAS'!E129</f>
        <v>1165.45</v>
      </c>
      <c r="E125" s="1">
        <v>0</v>
      </c>
      <c r="F125" s="1">
        <v>0</v>
      </c>
      <c r="G125" s="2">
        <f t="shared" si="0"/>
        <v>404.23504000000003</v>
      </c>
      <c r="H125" s="2">
        <f t="shared" si="1"/>
        <v>0.50999999999999091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605.22</v>
      </c>
      <c r="D129" s="1">
        <f>'PR-RAS'!E133</f>
        <v>1452.54</v>
      </c>
      <c r="E129" s="1">
        <v>0</v>
      </c>
      <c r="F129" s="1">
        <v>0</v>
      </c>
      <c r="G129" s="2">
        <f t="shared" si="0"/>
        <v>449.31840000000005</v>
      </c>
      <c r="H129" s="2">
        <f t="shared" si="1"/>
        <v>0.68000000000006366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605.22</v>
      </c>
      <c r="D134" s="1">
        <f>'PR-RAS'!E138</f>
        <v>1452.54</v>
      </c>
      <c r="E134" s="1">
        <v>0</v>
      </c>
      <c r="F134" s="1">
        <v>0</v>
      </c>
      <c r="G134" s="2">
        <f t="shared" si="0"/>
        <v>466.86990000000003</v>
      </c>
      <c r="H134" s="2">
        <f t="shared" si="1"/>
        <v>0.68000000000006366</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2586.83</v>
      </c>
      <c r="D135" s="1">
        <f>'PR-RAS'!E139</f>
        <v>1044.5899999999999</v>
      </c>
      <c r="E135" s="1">
        <v>0</v>
      </c>
      <c r="F135" s="1">
        <v>0</v>
      </c>
      <c r="G135" s="2">
        <f t="shared" si="0"/>
        <v>626.58534000000009</v>
      </c>
      <c r="H135" s="2">
        <f t="shared" si="1"/>
        <v>0.58000000000015461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2586.83</v>
      </c>
      <c r="D146" s="1">
        <f>'PR-RAS'!E150</f>
        <v>1044.5899999999999</v>
      </c>
      <c r="E146" s="1">
        <v>0</v>
      </c>
      <c r="F146" s="1">
        <v>0</v>
      </c>
      <c r="G146" s="2">
        <f t="shared" si="0"/>
        <v>678.02144999999996</v>
      </c>
      <c r="H146" s="2">
        <f t="shared" si="1"/>
        <v>0.58000000000015461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1784943.86</v>
      </c>
      <c r="D147" s="1">
        <f>'PR-RAS'!E151</f>
        <v>2565540.2000000002</v>
      </c>
      <c r="E147" s="1">
        <v>0</v>
      </c>
      <c r="F147" s="1">
        <v>0</v>
      </c>
      <c r="G147" s="2">
        <f t="shared" si="0"/>
        <v>1009739.5419600001</v>
      </c>
      <c r="H147" s="2">
        <f t="shared" si="1"/>
        <v>0.34000000008381903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616147.93000000005</v>
      </c>
      <c r="D148" s="1">
        <f>'PR-RAS'!E152</f>
        <v>821785</v>
      </c>
      <c r="E148" s="1">
        <v>0</v>
      </c>
      <c r="F148" s="1">
        <v>0</v>
      </c>
      <c r="G148" s="2">
        <f t="shared" si="0"/>
        <v>332178.53571000003</v>
      </c>
      <c r="H148" s="2">
        <f t="shared" si="1"/>
        <v>6.9999999948777258E-2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496694.69</v>
      </c>
      <c r="D149" s="1">
        <f>'PR-RAS'!E153</f>
        <v>668978.48</v>
      </c>
      <c r="E149" s="1">
        <v>0</v>
      </c>
      <c r="F149" s="1">
        <v>0</v>
      </c>
      <c r="G149" s="2">
        <f t="shared" si="0"/>
        <v>271528.44419999997</v>
      </c>
      <c r="H149" s="2">
        <f t="shared" si="1"/>
        <v>0.78999999997904524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495700.86</v>
      </c>
      <c r="D150" s="1">
        <f>'PR-RAS'!E154</f>
        <v>666589.52</v>
      </c>
      <c r="E150" s="1">
        <v>0</v>
      </c>
      <c r="F150" s="1">
        <v>0</v>
      </c>
      <c r="G150" s="2">
        <f t="shared" si="0"/>
        <v>272503.10509999999</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993.83</v>
      </c>
      <c r="D151" s="1">
        <f>'PR-RAS'!E155</f>
        <v>2388.96</v>
      </c>
      <c r="E151" s="1">
        <v>0</v>
      </c>
      <c r="F151" s="1">
        <v>0</v>
      </c>
      <c r="G151" s="2">
        <f t="shared" si="0"/>
        <v>865.76249999999993</v>
      </c>
      <c r="H151" s="2">
        <f t="shared" si="1"/>
        <v>0.20999999999992269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44996.23</v>
      </c>
      <c r="D154" s="1">
        <f>'PR-RAS'!E158</f>
        <v>53945.45</v>
      </c>
      <c r="E154" s="1">
        <v>0</v>
      </c>
      <c r="F154" s="1">
        <v>0</v>
      </c>
      <c r="G154" s="2">
        <f t="shared" si="0"/>
        <v>23391.730889999999</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74457.009999999995</v>
      </c>
      <c r="D155" s="1">
        <f>'PR-RAS'!E159</f>
        <v>98861.07</v>
      </c>
      <c r="E155" s="1">
        <v>0</v>
      </c>
      <c r="F155" s="1">
        <v>0</v>
      </c>
      <c r="G155" s="2">
        <f t="shared" si="0"/>
        <v>41915.589100000005</v>
      </c>
      <c r="H155" s="2">
        <f t="shared" si="1"/>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74457.009999999995</v>
      </c>
      <c r="D157" s="1">
        <f>'PR-RAS'!E161</f>
        <v>98861.07</v>
      </c>
      <c r="E157" s="1">
        <v>0</v>
      </c>
      <c r="F157" s="1">
        <v>0</v>
      </c>
      <c r="G157" s="2">
        <f t="shared" si="0"/>
        <v>42459.947400000005</v>
      </c>
      <c r="H157" s="2">
        <f t="shared" si="1"/>
        <v>8.000000000174623E-2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674239.83999999985</v>
      </c>
      <c r="D159" s="1">
        <f>'PR-RAS'!E163</f>
        <v>863312.47</v>
      </c>
      <c r="E159" s="1">
        <v>0</v>
      </c>
      <c r="F159" s="1">
        <v>0</v>
      </c>
      <c r="G159" s="2">
        <f t="shared" si="0"/>
        <v>379336.63523999997</v>
      </c>
      <c r="H159" s="2">
        <f t="shared" si="1"/>
        <v>0.63000000012107193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26303.659999999996</v>
      </c>
      <c r="D160" s="1">
        <f>'PR-RAS'!E164</f>
        <v>39550.630000000005</v>
      </c>
      <c r="E160" s="1">
        <v>0</v>
      </c>
      <c r="F160" s="1">
        <v>0</v>
      </c>
      <c r="G160" s="2">
        <f t="shared" si="0"/>
        <v>16759.382280000002</v>
      </c>
      <c r="H160" s="2">
        <f t="shared" si="1"/>
        <v>0.70999999999912689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8527.52</v>
      </c>
      <c r="D161" s="1">
        <f>'PR-RAS'!E165</f>
        <v>8984.2900000000009</v>
      </c>
      <c r="E161" s="1">
        <v>0</v>
      </c>
      <c r="F161" s="1">
        <v>0</v>
      </c>
      <c r="G161" s="2">
        <f t="shared" si="0"/>
        <v>4239.3760000000002</v>
      </c>
      <c r="H161" s="2">
        <f t="shared" si="1"/>
        <v>0.77000000000043656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13251.62</v>
      </c>
      <c r="D162" s="1">
        <f>'PR-RAS'!E166</f>
        <v>26894.35</v>
      </c>
      <c r="E162" s="1">
        <v>0</v>
      </c>
      <c r="F162" s="1">
        <v>0</v>
      </c>
      <c r="G162" s="2">
        <f t="shared" si="0"/>
        <v>10793.49152</v>
      </c>
      <c r="H162" s="2">
        <f t="shared" si="1"/>
        <v>0.72999999999774445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3348.6</v>
      </c>
      <c r="D163" s="1">
        <f>'PR-RAS'!E167</f>
        <v>2097.33</v>
      </c>
      <c r="E163" s="1">
        <v>0</v>
      </c>
      <c r="F163" s="1">
        <v>0</v>
      </c>
      <c r="G163" s="2">
        <f t="shared" si="0"/>
        <v>1222.00812</v>
      </c>
      <c r="H163" s="2">
        <f t="shared" si="1"/>
        <v>0.73000000000001819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1175.92</v>
      </c>
      <c r="D164" s="1">
        <f>'PR-RAS'!E168</f>
        <v>1574.66</v>
      </c>
      <c r="E164" s="1">
        <v>0</v>
      </c>
      <c r="F164" s="1">
        <v>0</v>
      </c>
      <c r="G164" s="2">
        <f t="shared" si="0"/>
        <v>705.01411999999993</v>
      </c>
      <c r="H164" s="2">
        <f t="shared" si="1"/>
        <v>0.41999999999984539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213262.12</v>
      </c>
      <c r="D165" s="1">
        <f>'PR-RAS'!E169</f>
        <v>131356.75</v>
      </c>
      <c r="E165" s="1">
        <v>0</v>
      </c>
      <c r="F165" s="1">
        <v>0</v>
      </c>
      <c r="G165" s="2">
        <f t="shared" si="0"/>
        <v>78060.001680000001</v>
      </c>
      <c r="H165" s="2">
        <f t="shared" si="1"/>
        <v>0.36999999999534339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9781.4699999999993</v>
      </c>
      <c r="D166" s="1">
        <f>'PR-RAS'!E170</f>
        <v>19925.63</v>
      </c>
      <c r="E166" s="1">
        <v>0</v>
      </c>
      <c r="F166" s="1">
        <v>0</v>
      </c>
      <c r="G166" s="2">
        <f t="shared" si="0"/>
        <v>8189.400450000001</v>
      </c>
      <c r="H166" s="2">
        <f t="shared" si="1"/>
        <v>0.83999999999832653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23196.01</v>
      </c>
      <c r="D167" s="1">
        <f>'PR-RAS'!E171</f>
        <v>30557.759999999998</v>
      </c>
      <c r="E167" s="1">
        <v>0</v>
      </c>
      <c r="F167" s="1">
        <v>0</v>
      </c>
      <c r="G167" s="2">
        <f t="shared" si="0"/>
        <v>13995.71398</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170433.9</v>
      </c>
      <c r="D168" s="1">
        <f>'PR-RAS'!E172</f>
        <v>67111.64</v>
      </c>
      <c r="E168" s="1">
        <v>0</v>
      </c>
      <c r="F168" s="1">
        <v>0</v>
      </c>
      <c r="G168" s="2">
        <f t="shared" si="0"/>
        <v>50877.749060000002</v>
      </c>
      <c r="H168" s="2">
        <f t="shared" si="1"/>
        <v>0.46000000000640284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7508.82</v>
      </c>
      <c r="D169" s="1">
        <f>'PR-RAS'!E173</f>
        <v>8090.26</v>
      </c>
      <c r="E169" s="1">
        <v>0</v>
      </c>
      <c r="F169" s="1">
        <v>0</v>
      </c>
      <c r="G169" s="2">
        <f t="shared" si="0"/>
        <v>3979.8091200000003</v>
      </c>
      <c r="H169" s="2">
        <f t="shared" si="1"/>
        <v>0.44000000000050932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2272.87</v>
      </c>
      <c r="D170" s="1">
        <f>'PR-RAS'!E174</f>
        <v>3735.83</v>
      </c>
      <c r="E170" s="1">
        <v>0</v>
      </c>
      <c r="F170" s="1">
        <v>0</v>
      </c>
      <c r="G170" s="2">
        <f t="shared" si="0"/>
        <v>1646.82557</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69.05</v>
      </c>
      <c r="D172" s="1">
        <f>'PR-RAS'!E176</f>
        <v>1935.63</v>
      </c>
      <c r="E172" s="1">
        <v>0</v>
      </c>
      <c r="F172" s="1">
        <v>0</v>
      </c>
      <c r="G172" s="2">
        <f t="shared" si="0"/>
        <v>673.79301000000009</v>
      </c>
      <c r="H172" s="2">
        <f t="shared" si="1"/>
        <v>0.41999999999988802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385080.89999999997</v>
      </c>
      <c r="D173" s="1">
        <f>'PR-RAS'!E177</f>
        <v>594790.54999999993</v>
      </c>
      <c r="E173" s="1">
        <v>0</v>
      </c>
      <c r="F173" s="1">
        <v>0</v>
      </c>
      <c r="G173" s="2">
        <f t="shared" si="0"/>
        <v>270841.86399999994</v>
      </c>
      <c r="H173" s="2">
        <f t="shared" si="1"/>
        <v>0.55000000010477379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11454.65</v>
      </c>
      <c r="D174" s="1">
        <f>'PR-RAS'!E178</f>
        <v>16934.27</v>
      </c>
      <c r="E174" s="1">
        <v>0</v>
      </c>
      <c r="F174" s="1">
        <v>0</v>
      </c>
      <c r="G174" s="2">
        <f t="shared" si="0"/>
        <v>7840.9118699999999</v>
      </c>
      <c r="H174" s="2">
        <f t="shared" si="1"/>
        <v>0.62000000000080036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125769.9</v>
      </c>
      <c r="D175" s="1">
        <f>'PR-RAS'!E179</f>
        <v>297361.5</v>
      </c>
      <c r="E175" s="1">
        <v>0</v>
      </c>
      <c r="F175" s="1">
        <v>0</v>
      </c>
      <c r="G175" s="2">
        <f t="shared" si="0"/>
        <v>125365.76459999999</v>
      </c>
      <c r="H175" s="2">
        <f t="shared" si="1"/>
        <v>0.60000000000582077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7469.2</v>
      </c>
      <c r="D176" s="1">
        <f>'PR-RAS'!E180</f>
        <v>13372.35</v>
      </c>
      <c r="E176" s="1">
        <v>0</v>
      </c>
      <c r="F176" s="1">
        <v>0</v>
      </c>
      <c r="G176" s="2">
        <f t="shared" si="0"/>
        <v>5987.4324999999999</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62050.559999999998</v>
      </c>
      <c r="D177" s="1">
        <f>'PR-RAS'!E181</f>
        <v>63212.3</v>
      </c>
      <c r="E177" s="1">
        <v>0</v>
      </c>
      <c r="F177" s="1">
        <v>0</v>
      </c>
      <c r="G177" s="2">
        <f t="shared" si="0"/>
        <v>33171.62816</v>
      </c>
      <c r="H177" s="2">
        <f t="shared" si="1"/>
        <v>0.74000000000523869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12586.08</v>
      </c>
      <c r="D178" s="1">
        <f>'PR-RAS'!E182</f>
        <v>12619.66</v>
      </c>
      <c r="E178" s="1">
        <v>0</v>
      </c>
      <c r="F178" s="1">
        <v>0</v>
      </c>
      <c r="G178" s="2">
        <f t="shared" si="0"/>
        <v>6695.0958000000001</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13530.04</v>
      </c>
      <c r="D179" s="1">
        <f>'PR-RAS'!E183</f>
        <v>14411.64</v>
      </c>
      <c r="E179" s="1">
        <v>0</v>
      </c>
      <c r="F179" s="1">
        <v>0</v>
      </c>
      <c r="G179" s="2">
        <f t="shared" si="0"/>
        <v>7538.8909599999997</v>
      </c>
      <c r="H179" s="2">
        <f t="shared" si="1"/>
        <v>0.40000000000145519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102953.55</v>
      </c>
      <c r="D180" s="1">
        <f>'PR-RAS'!E184</f>
        <v>123697.47</v>
      </c>
      <c r="E180" s="1">
        <v>0</v>
      </c>
      <c r="F180" s="1">
        <v>0</v>
      </c>
      <c r="G180" s="2">
        <f t="shared" si="0"/>
        <v>62712.379709999994</v>
      </c>
      <c r="H180" s="2">
        <f t="shared" si="1"/>
        <v>0.91999999999825377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26831.759999999998</v>
      </c>
      <c r="D181" s="1">
        <f>'PR-RAS'!E185</f>
        <v>23374.77</v>
      </c>
      <c r="E181" s="1">
        <v>0</v>
      </c>
      <c r="F181" s="1">
        <v>0</v>
      </c>
      <c r="G181" s="2">
        <f t="shared" si="0"/>
        <v>13244.634</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22435.16</v>
      </c>
      <c r="D182" s="1">
        <f>'PR-RAS'!E186</f>
        <v>29806.59</v>
      </c>
      <c r="E182" s="1">
        <v>0</v>
      </c>
      <c r="F182" s="1">
        <v>0</v>
      </c>
      <c r="G182" s="2">
        <f t="shared" si="0"/>
        <v>14850.749539999999</v>
      </c>
      <c r="H182" s="2">
        <f t="shared" si="1"/>
        <v>0.56999999999970896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873.23</v>
      </c>
      <c r="D183" s="1">
        <f>'PR-RAS'!E187</f>
        <v>8042.62</v>
      </c>
      <c r="E183" s="1">
        <v>0</v>
      </c>
      <c r="F183" s="1">
        <v>0</v>
      </c>
      <c r="G183" s="2">
        <f t="shared" si="0"/>
        <v>3086.4415400000003</v>
      </c>
      <c r="H183" s="2">
        <f t="shared" si="1"/>
        <v>0.61000000000012733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48719.929999999993</v>
      </c>
      <c r="D184" s="1">
        <f>'PR-RAS'!E188</f>
        <v>89571.919999999984</v>
      </c>
      <c r="E184" s="1">
        <v>0</v>
      </c>
      <c r="F184" s="1">
        <v>0</v>
      </c>
      <c r="G184" s="2">
        <f t="shared" si="0"/>
        <v>41699.069909999991</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11381.51</v>
      </c>
      <c r="D185" s="1">
        <f>'PR-RAS'!E189</f>
        <v>18075.14</v>
      </c>
      <c r="E185" s="1">
        <v>0</v>
      </c>
      <c r="F185" s="1">
        <v>0</v>
      </c>
      <c r="G185" s="2">
        <f t="shared" si="0"/>
        <v>8745.8493600000002</v>
      </c>
      <c r="H185" s="2">
        <f t="shared" si="1"/>
        <v>0.62999999999919964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4974.03</v>
      </c>
      <c r="D186" s="1">
        <f>'PR-RAS'!E190</f>
        <v>5732.1</v>
      </c>
      <c r="E186" s="1">
        <v>0</v>
      </c>
      <c r="F186" s="1">
        <v>0</v>
      </c>
      <c r="G186" s="2">
        <f t="shared" si="0"/>
        <v>3041.0725499999999</v>
      </c>
      <c r="H186" s="2">
        <f t="shared" si="1"/>
        <v>0.13000000000010914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8165.12</v>
      </c>
      <c r="D187" s="1">
        <f>'PR-RAS'!E191</f>
        <v>32835</v>
      </c>
      <c r="E187" s="1">
        <v>0</v>
      </c>
      <c r="F187" s="1">
        <v>0</v>
      </c>
      <c r="G187" s="2">
        <f t="shared" si="0"/>
        <v>13733.33232</v>
      </c>
      <c r="H187" s="2">
        <f t="shared" si="1"/>
        <v>0.11999999999989086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1367.81</v>
      </c>
      <c r="D188" s="1">
        <f>'PR-RAS'!E192</f>
        <v>643.20000000000005</v>
      </c>
      <c r="E188" s="1">
        <v>0</v>
      </c>
      <c r="F188" s="1">
        <v>0</v>
      </c>
      <c r="G188" s="2">
        <f t="shared" si="0"/>
        <v>496.33726999999999</v>
      </c>
      <c r="H188" s="2">
        <f t="shared" si="1"/>
        <v>0.39000000000010004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18527.37</v>
      </c>
      <c r="D189" s="1">
        <f>'PR-RAS'!E193</f>
        <v>10024.799999999999</v>
      </c>
      <c r="E189" s="1">
        <v>0</v>
      </c>
      <c r="F189" s="1">
        <v>0</v>
      </c>
      <c r="G189" s="2">
        <f t="shared" si="0"/>
        <v>7252.4703600000003</v>
      </c>
      <c r="H189" s="2">
        <f t="shared" si="1"/>
        <v>0.56999999999970896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4304.09</v>
      </c>
      <c r="D191" s="1">
        <f>'PR-RAS'!E195</f>
        <v>22261.68</v>
      </c>
      <c r="E191" s="1">
        <v>0</v>
      </c>
      <c r="F191" s="1">
        <v>0</v>
      </c>
      <c r="G191" s="2">
        <f t="shared" si="0"/>
        <v>9277.2155000000002</v>
      </c>
      <c r="H191" s="2">
        <f t="shared" si="1"/>
        <v>0.40999999999985448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10954.46</v>
      </c>
      <c r="D192" s="1">
        <f>'PR-RAS'!E196</f>
        <v>4800.5</v>
      </c>
      <c r="E192" s="1">
        <v>0</v>
      </c>
      <c r="F192" s="1">
        <v>0</v>
      </c>
      <c r="G192" s="2">
        <f t="shared" si="0"/>
        <v>3926.0928599999997</v>
      </c>
      <c r="H192" s="2">
        <f t="shared" si="1"/>
        <v>0.95999999999912689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480.49</v>
      </c>
      <c r="E198" s="1">
        <v>0</v>
      </c>
      <c r="F198" s="1">
        <v>0</v>
      </c>
      <c r="G198" s="2">
        <f t="shared" si="0"/>
        <v>189.31306000000001</v>
      </c>
      <c r="H198" s="2">
        <f t="shared" si="1"/>
        <v>0.49000000000000909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480.49</v>
      </c>
      <c r="E200" s="1">
        <v>0</v>
      </c>
      <c r="F200" s="1">
        <v>0</v>
      </c>
      <c r="G200" s="2">
        <f t="shared" si="0"/>
        <v>191.23502000000002</v>
      </c>
      <c r="H200" s="2">
        <f t="shared" si="1"/>
        <v>0.49000000000000909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10954.46</v>
      </c>
      <c r="D206" s="1">
        <f>'PR-RAS'!E210</f>
        <v>4320.01</v>
      </c>
      <c r="E206" s="1">
        <v>0</v>
      </c>
      <c r="F206" s="1">
        <v>0</v>
      </c>
      <c r="G206" s="2">
        <f t="shared" si="0"/>
        <v>4016.8683999999998</v>
      </c>
      <c r="H206" s="2">
        <f t="shared" si="1"/>
        <v>0.46999999999934516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3917.78</v>
      </c>
      <c r="D207" s="1">
        <f>'PR-RAS'!E211</f>
        <v>4225.03</v>
      </c>
      <c r="E207" s="1">
        <v>0</v>
      </c>
      <c r="F207" s="1">
        <v>0</v>
      </c>
      <c r="G207" s="2">
        <f t="shared" si="0"/>
        <v>2547.77504</v>
      </c>
      <c r="H207" s="2">
        <f t="shared" si="1"/>
        <v>0.24999999999954525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47.47</v>
      </c>
      <c r="D209" s="1">
        <f>'PR-RAS'!E213</f>
        <v>4.63</v>
      </c>
      <c r="E209" s="1">
        <v>0</v>
      </c>
      <c r="F209" s="1">
        <v>0</v>
      </c>
      <c r="G209" s="2">
        <f t="shared" si="0"/>
        <v>11.79984</v>
      </c>
      <c r="H209" s="2">
        <f t="shared" si="1"/>
        <v>0.83999999999999897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6989.21</v>
      </c>
      <c r="D210" s="1">
        <f>'PR-RAS'!E214</f>
        <v>90.35</v>
      </c>
      <c r="E210" s="1">
        <v>0</v>
      </c>
      <c r="F210" s="1">
        <v>0</v>
      </c>
      <c r="G210" s="2">
        <f t="shared" si="0"/>
        <v>1498.5111899999999</v>
      </c>
      <c r="H210" s="2">
        <f t="shared" si="1"/>
        <v>0.5600000000000307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65546.759999999995</v>
      </c>
      <c r="D211" s="1">
        <f>'PR-RAS'!E215</f>
        <v>64841.86</v>
      </c>
      <c r="E211" s="1">
        <v>0</v>
      </c>
      <c r="F211" s="1">
        <v>0</v>
      </c>
      <c r="G211" s="2">
        <f t="shared" si="0"/>
        <v>40998.400799999996</v>
      </c>
      <c r="H211" s="2">
        <f t="shared" si="1"/>
        <v>0.38000000000465661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55957.96</v>
      </c>
      <c r="D212" s="1">
        <f>'PR-RAS'!E216</f>
        <v>57329.56</v>
      </c>
      <c r="E212" s="1">
        <v>0</v>
      </c>
      <c r="F212" s="1">
        <v>0</v>
      </c>
      <c r="G212" s="2">
        <f t="shared" si="0"/>
        <v>36000.203879999994</v>
      </c>
      <c r="H212" s="2">
        <f t="shared" si="1"/>
        <v>0.48000000000320142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55957.96</v>
      </c>
      <c r="D214" s="1">
        <f>'PR-RAS'!E218</f>
        <v>57329.56</v>
      </c>
      <c r="E214" s="1">
        <v>0</v>
      </c>
      <c r="F214" s="1">
        <v>0</v>
      </c>
      <c r="G214" s="2">
        <f t="shared" si="0"/>
        <v>36341.438039999994</v>
      </c>
      <c r="H214" s="2">
        <f t="shared" si="1"/>
        <v>0.48000000000320142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9588.7999999999993</v>
      </c>
      <c r="D215" s="1">
        <f>'PR-RAS'!E219</f>
        <v>7512.3</v>
      </c>
      <c r="E215" s="1">
        <v>0</v>
      </c>
      <c r="F215" s="1">
        <v>0</v>
      </c>
      <c r="G215" s="2">
        <f t="shared" si="0"/>
        <v>5267.2676000000001</v>
      </c>
      <c r="H215" s="2">
        <f t="shared" si="1"/>
        <v>0.50000000000090949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3864.09</v>
      </c>
      <c r="D217" s="1">
        <f>'PR-RAS'!E221</f>
        <v>2765.05</v>
      </c>
      <c r="E217" s="1">
        <v>0</v>
      </c>
      <c r="F217" s="1">
        <v>0</v>
      </c>
      <c r="G217" s="2">
        <f t="shared" si="0"/>
        <v>2029.1450400000001</v>
      </c>
      <c r="H217" s="2">
        <f t="shared" si="1"/>
        <v>0.14000000000032742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5724.71</v>
      </c>
      <c r="D218" s="1">
        <f>'PR-RAS'!E222</f>
        <v>4747.25</v>
      </c>
      <c r="E218" s="1">
        <v>0</v>
      </c>
      <c r="F218" s="1">
        <v>0</v>
      </c>
      <c r="G218" s="2">
        <f t="shared" si="0"/>
        <v>3302.5685699999999</v>
      </c>
      <c r="H218" s="2">
        <f t="shared" si="1"/>
        <v>0.53999999999996362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201186.05</v>
      </c>
      <c r="E220" s="1">
        <v>0</v>
      </c>
      <c r="F220" s="1">
        <v>0</v>
      </c>
      <c r="G220" s="2">
        <f t="shared" si="0"/>
        <v>88119.4899</v>
      </c>
      <c r="H220" s="2">
        <f t="shared" si="1"/>
        <v>4.9999999988358468E-2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2650.09</v>
      </c>
      <c r="E227" s="1">
        <v>0</v>
      </c>
      <c r="F227" s="1">
        <v>0</v>
      </c>
      <c r="G227" s="2">
        <f t="shared" si="0"/>
        <v>1197.84068</v>
      </c>
      <c r="H227" s="2">
        <f t="shared" si="1"/>
        <v>9.0000000000145519E-2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2650.09</v>
      </c>
      <c r="E228" s="1">
        <v>0</v>
      </c>
      <c r="F228" s="1">
        <v>0</v>
      </c>
      <c r="G228" s="2">
        <f t="shared" si="0"/>
        <v>1203.1408600000002</v>
      </c>
      <c r="H228" s="2">
        <f t="shared" si="1"/>
        <v>9.0000000000145519E-2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198535.96</v>
      </c>
      <c r="E232" s="1">
        <v>0</v>
      </c>
      <c r="F232" s="1">
        <v>0</v>
      </c>
      <c r="G232" s="2">
        <f t="shared" si="0"/>
        <v>91723.613519999999</v>
      </c>
      <c r="H232" s="2">
        <f t="shared" si="1"/>
        <v>4.0000000008149073E-2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198535.96</v>
      </c>
      <c r="E233" s="1">
        <v>0</v>
      </c>
      <c r="F233" s="1">
        <v>0</v>
      </c>
      <c r="G233" s="2">
        <f t="shared" si="0"/>
        <v>92120.685440000001</v>
      </c>
      <c r="H233" s="2">
        <f t="shared" si="1"/>
        <v>4.0000000008149073E-2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55822.28</v>
      </c>
      <c r="D248" s="1">
        <f>'PR-RAS'!E252</f>
        <v>154584.84</v>
      </c>
      <c r="E248" s="1">
        <v>0</v>
      </c>
      <c r="F248" s="1">
        <v>0</v>
      </c>
      <c r="G248" s="2">
        <f t="shared" si="0"/>
        <v>90153.014119999993</v>
      </c>
      <c r="H248" s="2">
        <f t="shared" si="1"/>
        <v>0.44000000000232831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55822.28</v>
      </c>
      <c r="D255" s="1">
        <f>'PR-RAS'!E259</f>
        <v>154584.84</v>
      </c>
      <c r="E255" s="1">
        <v>0</v>
      </c>
      <c r="F255" s="1">
        <v>0</v>
      </c>
      <c r="G255" s="2">
        <f t="shared" si="0"/>
        <v>92707.957839999988</v>
      </c>
      <c r="H255" s="2">
        <f t="shared" si="1"/>
        <v>0.44000000000232831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50746.96</v>
      </c>
      <c r="D256" s="1">
        <f>'PR-RAS'!E260</f>
        <v>123028.2</v>
      </c>
      <c r="E256" s="1">
        <v>0</v>
      </c>
      <c r="F256" s="1">
        <v>0</v>
      </c>
      <c r="G256" s="2">
        <f t="shared" si="0"/>
        <v>75684.856799999994</v>
      </c>
      <c r="H256" s="2">
        <f t="shared" si="1"/>
        <v>0.23999999999796273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5075.32</v>
      </c>
      <c r="D257" s="1">
        <f>'PR-RAS'!E261</f>
        <v>31556.639999999999</v>
      </c>
      <c r="E257" s="1">
        <v>0</v>
      </c>
      <c r="F257" s="1">
        <v>0</v>
      </c>
      <c r="G257" s="2">
        <f t="shared" si="0"/>
        <v>17456.281600000002</v>
      </c>
      <c r="H257" s="2">
        <f t="shared" si="1"/>
        <v>0.68000000000029104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362232.59</v>
      </c>
      <c r="D259" s="1">
        <f>'PR-RAS'!E263</f>
        <v>455029.48</v>
      </c>
      <c r="E259" s="1">
        <v>0</v>
      </c>
      <c r="F259" s="1">
        <v>0</v>
      </c>
      <c r="G259" s="2">
        <f t="shared" si="0"/>
        <v>328251.21990000003</v>
      </c>
      <c r="H259" s="2">
        <f t="shared" si="1"/>
        <v>0.88999999995576218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329761.03000000003</v>
      </c>
      <c r="D260" s="1">
        <f>'PR-RAS'!E264</f>
        <v>359756.58</v>
      </c>
      <c r="E260" s="1">
        <v>0</v>
      </c>
      <c r="F260" s="1">
        <v>0</v>
      </c>
      <c r="G260" s="2">
        <f t="shared" si="0"/>
        <v>271762.01520999998</v>
      </c>
      <c r="H260" s="2">
        <f t="shared" si="1"/>
        <v>0.45000000001164153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329761.03000000003</v>
      </c>
      <c r="D261" s="1">
        <f>'PR-RAS'!E265</f>
        <v>359756.58</v>
      </c>
      <c r="E261" s="1">
        <v>0</v>
      </c>
      <c r="F261" s="1">
        <v>0</v>
      </c>
      <c r="G261" s="2">
        <f t="shared" si="0"/>
        <v>272811.28940000001</v>
      </c>
      <c r="H261" s="2">
        <f t="shared" si="1"/>
        <v>0.45000000001164153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32471.56</v>
      </c>
      <c r="D275" s="1">
        <f>'PR-RAS'!E279</f>
        <v>95272.9</v>
      </c>
      <c r="E275" s="1">
        <v>0</v>
      </c>
      <c r="F275" s="1">
        <v>0</v>
      </c>
      <c r="G275" s="2">
        <f t="shared" si="8"/>
        <v>61106.75664</v>
      </c>
      <c r="H275" s="2">
        <f t="shared" si="9"/>
        <v>0.54000000000451109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32471.56</v>
      </c>
      <c r="D276" s="1">
        <f>'PR-RAS'!E280</f>
        <v>95272.9</v>
      </c>
      <c r="E276" s="1">
        <v>0</v>
      </c>
      <c r="F276" s="1">
        <v>0</v>
      </c>
      <c r="G276" s="2">
        <f t="shared" si="8"/>
        <v>61329.773999999998</v>
      </c>
      <c r="H276" s="2">
        <f t="shared" si="9"/>
        <v>0.54000000000451109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1784943.86</v>
      </c>
      <c r="D285" s="1">
        <f>'PR-RAS'!E289</f>
        <v>2565540.2000000002</v>
      </c>
      <c r="E285" s="1">
        <v>0</v>
      </c>
      <c r="F285" s="1">
        <v>0</v>
      </c>
      <c r="G285" s="2">
        <f t="shared" si="8"/>
        <v>1964150.8898400001</v>
      </c>
      <c r="H285" s="2">
        <f t="shared" si="9"/>
        <v>0.34000000008381903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589158.87000000034</v>
      </c>
      <c r="D286" s="1">
        <f>'PR-RAS'!E290</f>
        <v>371211.78999999957</v>
      </c>
      <c r="E286" s="1">
        <v>0</v>
      </c>
      <c r="F286" s="1">
        <v>0</v>
      </c>
      <c r="G286" s="2">
        <f t="shared" si="8"/>
        <v>379500.99824999983</v>
      </c>
      <c r="H286" s="2">
        <f t="shared" si="9"/>
        <v>0.34000000008381903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1944167.54</v>
      </c>
      <c r="D288" s="1">
        <f>'PR-RAS'!E292</f>
        <v>1655991.35</v>
      </c>
      <c r="E288" s="1">
        <v>0</v>
      </c>
      <c r="F288" s="1">
        <v>0</v>
      </c>
      <c r="G288" s="2">
        <f t="shared" si="8"/>
        <v>1508515.11888</v>
      </c>
      <c r="H288" s="2">
        <f t="shared" si="9"/>
        <v>0.81000000005587935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428298.61</v>
      </c>
      <c r="D290" s="1">
        <f>'PR-RAS'!E294</f>
        <v>376271.97</v>
      </c>
      <c r="E290" s="1">
        <v>0</v>
      </c>
      <c r="F290" s="1">
        <v>0</v>
      </c>
      <c r="G290" s="2">
        <f t="shared" si="8"/>
        <v>341263.49694999994</v>
      </c>
      <c r="H290" s="2">
        <f t="shared" si="9"/>
        <v>0.42000000004190952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2343.37</v>
      </c>
      <c r="D291" s="1">
        <f>'PR-RAS'!E295</f>
        <v>1094.71</v>
      </c>
      <c r="E291" s="1">
        <v>0</v>
      </c>
      <c r="F291" s="1">
        <v>0</v>
      </c>
      <c r="G291" s="2">
        <f t="shared" si="8"/>
        <v>1314.5091</v>
      </c>
      <c r="H291" s="2">
        <f t="shared" si="9"/>
        <v>0.65999999999985448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98411.34</v>
      </c>
      <c r="D293" s="1">
        <f>'PR-RAS'!E298</f>
        <v>17105.490000000002</v>
      </c>
      <c r="E293" s="1">
        <v>0</v>
      </c>
      <c r="F293" s="1">
        <v>0</v>
      </c>
      <c r="G293" s="2">
        <f t="shared" si="8"/>
        <v>38725.71744</v>
      </c>
      <c r="H293" s="2">
        <f t="shared" si="9"/>
        <v>0.82999999999810825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72898.91</v>
      </c>
      <c r="D294" s="1">
        <f>'PR-RAS'!E299</f>
        <v>0</v>
      </c>
      <c r="E294" s="1">
        <v>0</v>
      </c>
      <c r="F294" s="1">
        <v>0</v>
      </c>
      <c r="G294" s="2">
        <f t="shared" si="8"/>
        <v>21359.38063</v>
      </c>
      <c r="H294" s="2">
        <f t="shared" si="9"/>
        <v>8.999999999650754E-2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72898.91</v>
      </c>
      <c r="D295" s="1">
        <f>'PR-RAS'!E300</f>
        <v>0</v>
      </c>
      <c r="E295" s="1">
        <v>0</v>
      </c>
      <c r="F295" s="1">
        <v>0</v>
      </c>
      <c r="G295" s="2">
        <f t="shared" si="8"/>
        <v>21432.27954</v>
      </c>
      <c r="H295" s="2">
        <f t="shared" si="9"/>
        <v>8.999999999650754E-2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72898.91</v>
      </c>
      <c r="D296" s="1">
        <f>'PR-RAS'!E301</f>
        <v>0</v>
      </c>
      <c r="E296" s="1">
        <v>0</v>
      </c>
      <c r="F296" s="1">
        <v>0</v>
      </c>
      <c r="G296" s="2">
        <f t="shared" si="8"/>
        <v>21505.178449999999</v>
      </c>
      <c r="H296" s="2">
        <f t="shared" si="9"/>
        <v>8.999999999650754E-2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25512.43</v>
      </c>
      <c r="D306" s="1">
        <f>'PR-RAS'!E311</f>
        <v>17105.490000000002</v>
      </c>
      <c r="E306" s="1">
        <v>0</v>
      </c>
      <c r="F306" s="1">
        <v>0</v>
      </c>
      <c r="G306" s="2">
        <f t="shared" si="8"/>
        <v>18215.640050000002</v>
      </c>
      <c r="H306" s="2">
        <f t="shared" si="9"/>
        <v>0.92000000000189175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25512.43</v>
      </c>
      <c r="D307" s="1">
        <f>'PR-RAS'!E312</f>
        <v>17105.490000000002</v>
      </c>
      <c r="E307" s="1">
        <v>0</v>
      </c>
      <c r="F307" s="1">
        <v>0</v>
      </c>
      <c r="G307" s="2">
        <f t="shared" si="8"/>
        <v>18275.36346</v>
      </c>
      <c r="H307" s="2">
        <f t="shared" si="9"/>
        <v>0.92000000000189175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25512.43</v>
      </c>
      <c r="D308" s="1">
        <f>'PR-RAS'!E313</f>
        <v>17105.490000000002</v>
      </c>
      <c r="E308" s="1">
        <v>0</v>
      </c>
      <c r="F308" s="1">
        <v>0</v>
      </c>
      <c r="G308" s="2">
        <f t="shared" si="8"/>
        <v>18335.086869999999</v>
      </c>
      <c r="H308" s="2">
        <f t="shared" si="9"/>
        <v>0.92000000000189175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47570.86</v>
      </c>
      <c r="D345" s="1">
        <f>'PR-RAS'!E350</f>
        <v>609759.45000000007</v>
      </c>
      <c r="E345" s="1">
        <v>0</v>
      </c>
      <c r="F345" s="1">
        <v>0</v>
      </c>
      <c r="G345" s="2">
        <f t="shared" si="8"/>
        <v>435878.87744000007</v>
      </c>
      <c r="H345" s="2">
        <f t="shared" si="9"/>
        <v>0.59000000006926712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13983.18</v>
      </c>
      <c r="D346" s="1">
        <f>'PR-RAS'!E351</f>
        <v>9228.58</v>
      </c>
      <c r="E346" s="1">
        <v>0</v>
      </c>
      <c r="F346" s="1">
        <v>0</v>
      </c>
      <c r="G346" s="2">
        <f t="shared" si="8"/>
        <v>11191.917299999999</v>
      </c>
      <c r="H346" s="2">
        <f t="shared" si="9"/>
        <v>0.6000000000003638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13983.18</v>
      </c>
      <c r="D347" s="1">
        <f>'PR-RAS'!E352</f>
        <v>8813.82</v>
      </c>
      <c r="E347" s="1">
        <v>0</v>
      </c>
      <c r="F347" s="1">
        <v>0</v>
      </c>
      <c r="G347" s="2">
        <f t="shared" si="8"/>
        <v>10937.343719999999</v>
      </c>
      <c r="H347" s="2">
        <f t="shared" si="9"/>
        <v>0.36000000000058208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13983.18</v>
      </c>
      <c r="D348" s="1">
        <f>'PR-RAS'!E353</f>
        <v>8813.82</v>
      </c>
      <c r="E348" s="1">
        <v>0</v>
      </c>
      <c r="F348" s="1">
        <v>0</v>
      </c>
      <c r="G348" s="2">
        <f t="shared" si="8"/>
        <v>10968.954539999999</v>
      </c>
      <c r="H348" s="2">
        <f t="shared" si="9"/>
        <v>0.36000000000058208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414.76</v>
      </c>
      <c r="E351" s="1">
        <v>0</v>
      </c>
      <c r="F351" s="1">
        <v>0</v>
      </c>
      <c r="G351" s="2">
        <f t="shared" si="8"/>
        <v>290.33199999999999</v>
      </c>
      <c r="H351" s="2">
        <f t="shared" si="9"/>
        <v>0.24000000000000909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414.76</v>
      </c>
      <c r="E354" s="1">
        <v>0</v>
      </c>
      <c r="F354" s="1">
        <v>0</v>
      </c>
      <c r="G354" s="2">
        <f t="shared" si="8"/>
        <v>292.82056</v>
      </c>
      <c r="H354" s="2">
        <f t="shared" si="9"/>
        <v>0.24000000000000909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33587.68</v>
      </c>
      <c r="D358" s="1">
        <f>'PR-RAS'!E363</f>
        <v>515943.36000000004</v>
      </c>
      <c r="E358" s="1">
        <v>0</v>
      </c>
      <c r="F358" s="1">
        <v>0</v>
      </c>
      <c r="G358" s="2">
        <f t="shared" si="8"/>
        <v>380374.36080000002</v>
      </c>
      <c r="H358" s="2">
        <f t="shared" si="9"/>
        <v>0.68000000004394678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24553.72</v>
      </c>
      <c r="D359" s="1">
        <f>'PR-RAS'!E364</f>
        <v>288092.14</v>
      </c>
      <c r="E359" s="1">
        <v>0</v>
      </c>
      <c r="F359" s="1">
        <v>0</v>
      </c>
      <c r="G359" s="2">
        <f t="shared" si="8"/>
        <v>215064.204</v>
      </c>
      <c r="H359" s="2">
        <f t="shared" si="9"/>
        <v>0.42000000001280569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24553.72</v>
      </c>
      <c r="D361" s="1">
        <f>'PR-RAS'!E366</f>
        <v>28625</v>
      </c>
      <c r="E361" s="1">
        <v>0</v>
      </c>
      <c r="F361" s="1">
        <v>0</v>
      </c>
      <c r="G361" s="2">
        <f t="shared" si="8"/>
        <v>29449.339199999999</v>
      </c>
      <c r="H361" s="2">
        <f t="shared" si="9"/>
        <v>0.27999999999883585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259467.14</v>
      </c>
      <c r="E362" s="1">
        <v>0</v>
      </c>
      <c r="F362" s="1">
        <v>0</v>
      </c>
      <c r="G362" s="2">
        <f t="shared" si="8"/>
        <v>187335.27507999999</v>
      </c>
      <c r="H362" s="2">
        <f t="shared" si="9"/>
        <v>0.14000000001396984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2600.6</v>
      </c>
      <c r="D364" s="1">
        <f>'PR-RAS'!E369</f>
        <v>183647.80000000002</v>
      </c>
      <c r="E364" s="1">
        <v>0</v>
      </c>
      <c r="F364" s="1">
        <v>0</v>
      </c>
      <c r="G364" s="2">
        <f t="shared" si="8"/>
        <v>134272.32060000001</v>
      </c>
      <c r="H364" s="2">
        <f t="shared" si="9"/>
        <v>0.59999999998262865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2290.94</v>
      </c>
      <c r="D365" s="1">
        <f>'PR-RAS'!E370</f>
        <v>21548.7</v>
      </c>
      <c r="E365" s="1">
        <v>0</v>
      </c>
      <c r="F365" s="1">
        <v>0</v>
      </c>
      <c r="G365" s="2">
        <f t="shared" si="8"/>
        <v>16521.355760000002</v>
      </c>
      <c r="H365" s="2">
        <f t="shared" si="9"/>
        <v>0.35999999999921783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72.62</v>
      </c>
      <c r="D366" s="1">
        <f>'PR-RAS'!E371</f>
        <v>0</v>
      </c>
      <c r="E366" s="1">
        <v>0</v>
      </c>
      <c r="F366" s="1">
        <v>0</v>
      </c>
      <c r="G366" s="2">
        <f t="shared" si="8"/>
        <v>26.5063</v>
      </c>
      <c r="H366" s="2">
        <f t="shared" si="9"/>
        <v>0.37999999999999545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237.04</v>
      </c>
      <c r="D371" s="1">
        <f>'PR-RAS'!E376</f>
        <v>162099.1</v>
      </c>
      <c r="E371" s="1">
        <v>0</v>
      </c>
      <c r="F371" s="1">
        <v>0</v>
      </c>
      <c r="G371" s="2">
        <f t="shared" si="8"/>
        <v>120041.03879999999</v>
      </c>
      <c r="H371" s="2">
        <f t="shared" si="9"/>
        <v>0.14000000000581281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29374.78</v>
      </c>
      <c r="E373" s="1">
        <v>0</v>
      </c>
      <c r="F373" s="1">
        <v>0</v>
      </c>
      <c r="G373" s="2">
        <f t="shared" si="8"/>
        <v>21854.836319999999</v>
      </c>
      <c r="H373" s="2">
        <f t="shared" si="9"/>
        <v>0.22000000000116415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29374.78</v>
      </c>
      <c r="E374" s="1">
        <v>0</v>
      </c>
      <c r="F374" s="1">
        <v>0</v>
      </c>
      <c r="G374" s="2">
        <f t="shared" si="8"/>
        <v>21913.585879999999</v>
      </c>
      <c r="H374" s="2">
        <f t="shared" si="9"/>
        <v>0.22000000000116415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6282.18</v>
      </c>
      <c r="D378" s="1">
        <f>'PR-RAS'!E383</f>
        <v>9607.92</v>
      </c>
      <c r="E378" s="1">
        <v>0</v>
      </c>
      <c r="F378" s="1">
        <v>0</v>
      </c>
      <c r="G378" s="2">
        <f t="shared" si="8"/>
        <v>9612.7535399999997</v>
      </c>
      <c r="H378" s="2">
        <f t="shared" si="9"/>
        <v>0.26000000000021828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6282.18</v>
      </c>
      <c r="D379" s="1">
        <f>'PR-RAS'!E384</f>
        <v>9607.92</v>
      </c>
      <c r="E379" s="1">
        <v>0</v>
      </c>
      <c r="F379" s="1">
        <v>0</v>
      </c>
      <c r="G379" s="2">
        <f t="shared" si="8"/>
        <v>9638.2515600000006</v>
      </c>
      <c r="H379" s="2">
        <f t="shared" si="9"/>
        <v>0.26000000000021828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151.18</v>
      </c>
      <c r="D386" s="1">
        <f>'PR-RAS'!E391</f>
        <v>5220.7199999999993</v>
      </c>
      <c r="E386" s="1">
        <v>0</v>
      </c>
      <c r="F386" s="1">
        <v>0</v>
      </c>
      <c r="G386" s="2">
        <f t="shared" si="8"/>
        <v>4078.1586999999995</v>
      </c>
      <c r="H386" s="2">
        <f t="shared" si="9"/>
        <v>0.46000000000066166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151.18</v>
      </c>
      <c r="D388" s="1">
        <f>'PR-RAS'!E393</f>
        <v>318.27</v>
      </c>
      <c r="E388" s="1">
        <v>0</v>
      </c>
      <c r="F388" s="1">
        <v>0</v>
      </c>
      <c r="G388" s="2">
        <f t="shared" si="8"/>
        <v>304.84764000000001</v>
      </c>
      <c r="H388" s="2">
        <f t="shared" si="9"/>
        <v>0.44999999999998863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4902.45</v>
      </c>
      <c r="E390" s="1">
        <v>0</v>
      </c>
      <c r="F390" s="1">
        <v>0</v>
      </c>
      <c r="G390" s="2">
        <f t="shared" si="8"/>
        <v>3814.1061</v>
      </c>
      <c r="H390" s="2">
        <f t="shared" si="9"/>
        <v>0.4499999999998181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84587.51</v>
      </c>
      <c r="E397" s="1">
        <v>0</v>
      </c>
      <c r="F397" s="1">
        <v>0</v>
      </c>
      <c r="G397" s="2">
        <f t="shared" si="8"/>
        <v>66993.307919999992</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84587.51</v>
      </c>
      <c r="E398" s="1">
        <v>0</v>
      </c>
      <c r="F398" s="1">
        <v>0</v>
      </c>
      <c r="G398" s="2">
        <f t="shared" si="8"/>
        <v>67162.482940000002</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50840.479999999996</v>
      </c>
      <c r="D402" s="1">
        <f>'PR-RAS'!E407</f>
        <v>0</v>
      </c>
      <c r="E402" s="1">
        <v>0</v>
      </c>
      <c r="F402" s="1">
        <v>0</v>
      </c>
      <c r="G402" s="2">
        <f t="shared" si="8"/>
        <v>20387.032479999998</v>
      </c>
      <c r="H402" s="2">
        <f t="shared" si="9"/>
        <v>0.47999999999592546</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592653.96000000008</v>
      </c>
      <c r="E403" s="1">
        <v>0</v>
      </c>
      <c r="F403" s="1">
        <v>0</v>
      </c>
      <c r="G403" s="2">
        <f t="shared" si="8"/>
        <v>476493.78384000011</v>
      </c>
      <c r="H403" s="2">
        <f t="shared" si="9"/>
        <v>3.9999999920837581E-2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764755.35</v>
      </c>
      <c r="D405" s="1">
        <f>'PR-RAS'!E410</f>
        <v>2657395.91</v>
      </c>
      <c r="E405" s="1">
        <v>0</v>
      </c>
      <c r="F405" s="1">
        <v>0</v>
      </c>
      <c r="G405" s="2">
        <f t="shared" si="8"/>
        <v>2456137.0566799999</v>
      </c>
      <c r="H405" s="2">
        <f t="shared" si="9"/>
        <v>0.43999999982770532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22672.3</v>
      </c>
      <c r="E406" s="1">
        <v>0</v>
      </c>
      <c r="F406" s="1">
        <v>0</v>
      </c>
      <c r="G406" s="2">
        <f t="shared" si="8"/>
        <v>18364.563000000002</v>
      </c>
      <c r="H406" s="2">
        <f t="shared" si="9"/>
        <v>0.2999999999992724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2472514.0700000003</v>
      </c>
      <c r="D407" s="1">
        <f>'PR-RAS'!E412</f>
        <v>2953857.48</v>
      </c>
      <c r="E407" s="1">
        <v>0</v>
      </c>
      <c r="F407" s="1">
        <v>0</v>
      </c>
      <c r="G407" s="2">
        <f t="shared" si="8"/>
        <v>3402372.9861800005</v>
      </c>
      <c r="H407" s="2">
        <f t="shared" si="9"/>
        <v>0.55000000027939677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1832514.7200000002</v>
      </c>
      <c r="D408" s="1">
        <f>'PR-RAS'!E413</f>
        <v>3175299.6500000004</v>
      </c>
      <c r="E408" s="1">
        <v>0</v>
      </c>
      <c r="F408" s="1">
        <v>0</v>
      </c>
      <c r="G408" s="2">
        <f t="shared" si="8"/>
        <v>3330527.4061400006</v>
      </c>
      <c r="H408" s="2">
        <f t="shared" si="9"/>
        <v>0.62999999942258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639999.35000000009</v>
      </c>
      <c r="D409" s="1">
        <f>'PR-RAS'!E414</f>
        <v>0</v>
      </c>
      <c r="E409" s="1">
        <v>0</v>
      </c>
      <c r="F409" s="1">
        <v>0</v>
      </c>
      <c r="G409" s="2">
        <f t="shared" si="8"/>
        <v>261119.73480000003</v>
      </c>
      <c r="H409" s="2">
        <f t="shared" si="9"/>
        <v>0.35000000009313226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221442.17000000039</v>
      </c>
      <c r="E410" s="1">
        <v>0</v>
      </c>
      <c r="F410" s="1">
        <v>0</v>
      </c>
      <c r="G410" s="2">
        <f t="shared" si="8"/>
        <v>181139.69506000032</v>
      </c>
      <c r="H410" s="2">
        <f t="shared" si="9"/>
        <v>0.17000000039115548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1179412.19</v>
      </c>
      <c r="D411" s="1">
        <f>'PR-RAS'!E416</f>
        <v>0</v>
      </c>
      <c r="E411" s="1">
        <v>0</v>
      </c>
      <c r="F411" s="1">
        <v>0</v>
      </c>
      <c r="G411" s="2">
        <f t="shared" si="8"/>
        <v>483558.99789999996</v>
      </c>
      <c r="H411" s="2">
        <f t="shared" si="9"/>
        <v>0.18999999994412065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1001404.56</v>
      </c>
      <c r="E412" s="1">
        <v>0</v>
      </c>
      <c r="F412" s="1">
        <v>0</v>
      </c>
      <c r="G412" s="2">
        <f t="shared" si="8"/>
        <v>823154.54831999994</v>
      </c>
      <c r="H412" s="2">
        <f t="shared" si="9"/>
        <v>0.43999999994412065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428298.61</v>
      </c>
      <c r="D413" s="1">
        <f>'PR-RAS'!E418</f>
        <v>398944.26999999996</v>
      </c>
      <c r="E413" s="1">
        <v>0</v>
      </c>
      <c r="F413" s="1">
        <v>0</v>
      </c>
      <c r="G413" s="2">
        <f t="shared" si="8"/>
        <v>505189.10579999996</v>
      </c>
      <c r="H413" s="2">
        <f t="shared" si="9"/>
        <v>0.65999999997438863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1252701.1599999999</v>
      </c>
      <c r="E414" s="1">
        <v>0</v>
      </c>
      <c r="F414" s="1">
        <v>0</v>
      </c>
      <c r="G414" s="2">
        <f t="shared" si="8"/>
        <v>1034731.1581599999</v>
      </c>
      <c r="H414" s="2">
        <f t="shared" si="9"/>
        <v>0.15999999991618097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1252701.1599999999</v>
      </c>
      <c r="E478" s="1">
        <v>0</v>
      </c>
      <c r="F478" s="1">
        <v>0</v>
      </c>
      <c r="G478" s="2">
        <f t="shared" si="8"/>
        <v>1195076.9066399999</v>
      </c>
      <c r="H478" s="2">
        <f t="shared" si="9"/>
        <v>0.15999999991618097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1252701.1599999999</v>
      </c>
      <c r="E484" s="1">
        <v>0</v>
      </c>
      <c r="F484" s="1">
        <v>0</v>
      </c>
      <c r="G484" s="2">
        <f t="shared" si="8"/>
        <v>1210109.3205599999</v>
      </c>
      <c r="H484" s="2">
        <f t="shared" si="9"/>
        <v>0.15999999991618097</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1252701.1599999999</v>
      </c>
      <c r="E485" s="1">
        <v>0</v>
      </c>
      <c r="F485" s="1">
        <v>0</v>
      </c>
      <c r="G485" s="2">
        <f t="shared" si="8"/>
        <v>1212614.7228799998</v>
      </c>
      <c r="H485" s="2">
        <f t="shared" si="9"/>
        <v>0.15999999991618097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78070.789999999994</v>
      </c>
      <c r="D522" s="1">
        <f>'PR-RAS'!E528</f>
        <v>31317.53</v>
      </c>
      <c r="E522" s="1">
        <v>0</v>
      </c>
      <c r="F522" s="1">
        <v>0</v>
      </c>
      <c r="G522" s="2">
        <f t="shared" ref="G522:G809" si="10">(B522/1000)*(C522*1+D522*2)</f>
        <v>73307.747849999985</v>
      </c>
      <c r="H522" s="2">
        <f t="shared" ref="H522:H809" si="11">ABS(C522-ROUND(C522,0))+ABS(D522-ROUND(D522,0))</f>
        <v>0.680000000007567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78070.789999999994</v>
      </c>
      <c r="D587" s="1">
        <f>'PR-RAS'!E593</f>
        <v>31317.53</v>
      </c>
      <c r="E587" s="1">
        <v>0</v>
      </c>
      <c r="F587" s="1">
        <v>0</v>
      </c>
      <c r="G587" s="2">
        <f t="shared" si="10"/>
        <v>82453.628099999987</v>
      </c>
      <c r="H587" s="2">
        <f t="shared" si="11"/>
        <v>0.680000000007567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31317.53</v>
      </c>
      <c r="E593" s="1">
        <v>0</v>
      </c>
      <c r="F593" s="1">
        <v>0</v>
      </c>
      <c r="G593" s="2">
        <f t="shared" si="10"/>
        <v>37079.955519999996</v>
      </c>
      <c r="H593" s="2">
        <f t="shared" si="11"/>
        <v>0.47000000000116415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31317.53</v>
      </c>
      <c r="E594" s="1">
        <v>0</v>
      </c>
      <c r="F594" s="1">
        <v>0</v>
      </c>
      <c r="G594" s="2">
        <f t="shared" si="10"/>
        <v>37142.590579999996</v>
      </c>
      <c r="H594" s="2">
        <f t="shared" si="11"/>
        <v>0.47000000000116415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78070.789999999994</v>
      </c>
      <c r="D611" s="1">
        <f>'PR-RAS'!E617</f>
        <v>0</v>
      </c>
      <c r="E611" s="1">
        <v>0</v>
      </c>
      <c r="F611" s="1">
        <v>0</v>
      </c>
      <c r="G611" s="2">
        <f t="shared" si="10"/>
        <v>47623.181899999996</v>
      </c>
      <c r="H611" s="2">
        <f t="shared" si="11"/>
        <v>0.21000000000640284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78070.789999999994</v>
      </c>
      <c r="D612" s="1">
        <f>'PR-RAS'!E618</f>
        <v>0</v>
      </c>
      <c r="E612" s="1">
        <v>0</v>
      </c>
      <c r="F612" s="1">
        <v>0</v>
      </c>
      <c r="G612" s="2">
        <f t="shared" si="10"/>
        <v>47701.252689999994</v>
      </c>
      <c r="H612" s="2">
        <f t="shared" si="11"/>
        <v>0.21000000000640284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1221383.6299999999</v>
      </c>
      <c r="E629" s="1">
        <v>0</v>
      </c>
      <c r="F629" s="1">
        <v>0</v>
      </c>
      <c r="G629" s="2">
        <f t="shared" si="10"/>
        <v>1534057.83928</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78070.789999999994</v>
      </c>
      <c r="D630" s="1">
        <f>'PR-RAS'!E636</f>
        <v>0</v>
      </c>
      <c r="E630" s="1">
        <v>0</v>
      </c>
      <c r="F630" s="1">
        <v>0</v>
      </c>
      <c r="G630" s="2">
        <f t="shared" si="10"/>
        <v>49106.526909999993</v>
      </c>
      <c r="H630" s="2">
        <f t="shared" si="11"/>
        <v>0.21000000000640284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78070.789999999994</v>
      </c>
      <c r="D631" s="1">
        <f>'PR-RAS'!E637</f>
        <v>0</v>
      </c>
      <c r="E631" s="1">
        <v>0</v>
      </c>
      <c r="F631" s="1">
        <v>0</v>
      </c>
      <c r="G631" s="2">
        <f t="shared" si="10"/>
        <v>49184.597699999998</v>
      </c>
      <c r="H631" s="2">
        <f t="shared" si="11"/>
        <v>0.21000000000640284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2472514.0700000003</v>
      </c>
      <c r="D633" s="1">
        <f>'PR-RAS'!E639</f>
        <v>4206558.6399999997</v>
      </c>
      <c r="E633" s="1">
        <v>0</v>
      </c>
      <c r="F633" s="1">
        <v>0</v>
      </c>
      <c r="G633" s="2">
        <f t="shared" si="10"/>
        <v>6879719.0131999999</v>
      </c>
      <c r="H633" s="2">
        <f t="shared" si="11"/>
        <v>0.43000000063329935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1910585.5100000002</v>
      </c>
      <c r="D634" s="1">
        <f>'PR-RAS'!E640</f>
        <v>3206617.18</v>
      </c>
      <c r="E634" s="1">
        <v>0</v>
      </c>
      <c r="F634" s="1">
        <v>0</v>
      </c>
      <c r="G634" s="2">
        <f t="shared" si="10"/>
        <v>5268977.9777100012</v>
      </c>
      <c r="H634" s="2">
        <f t="shared" si="11"/>
        <v>0.66999999992549419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561928.56000000006</v>
      </c>
      <c r="D635" s="1">
        <f>'PR-RAS'!E641</f>
        <v>999941.4599999995</v>
      </c>
      <c r="E635" s="1">
        <v>0</v>
      </c>
      <c r="F635" s="1">
        <v>0</v>
      </c>
      <c r="G635" s="2">
        <f t="shared" si="10"/>
        <v>1624188.4783199995</v>
      </c>
      <c r="H635" s="2">
        <f t="shared" si="11"/>
        <v>0.89999999944120646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1257482.98</v>
      </c>
      <c r="D637" s="1">
        <f>'PR-RAS'!E643</f>
        <v>0</v>
      </c>
      <c r="E637" s="1">
        <v>0</v>
      </c>
      <c r="F637" s="1">
        <v>0</v>
      </c>
      <c r="G637" s="2">
        <f t="shared" si="10"/>
        <v>799759.17527999997</v>
      </c>
      <c r="H637" s="2">
        <f t="shared" si="11"/>
        <v>2.0000000018626451E-2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1001404.56</v>
      </c>
      <c r="E638" s="1">
        <v>0</v>
      </c>
      <c r="F638" s="1">
        <v>0</v>
      </c>
      <c r="G638" s="2">
        <f t="shared" si="10"/>
        <v>1275789.4094400001</v>
      </c>
      <c r="H638" s="2">
        <f t="shared" si="11"/>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1819411.54</v>
      </c>
      <c r="D639" s="1">
        <f>'PR-RAS'!E645</f>
        <v>0</v>
      </c>
      <c r="E639" s="1">
        <v>0</v>
      </c>
      <c r="F639" s="1">
        <v>0</v>
      </c>
      <c r="G639" s="2">
        <f t="shared" si="10"/>
        <v>1160784.5625200002</v>
      </c>
      <c r="H639" s="2">
        <f t="shared" si="11"/>
        <v>0.4599999999627471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1463.1000000005588</v>
      </c>
      <c r="E640" s="1">
        <v>0</v>
      </c>
      <c r="F640" s="1">
        <v>0</v>
      </c>
      <c r="G640" s="2">
        <f t="shared" si="10"/>
        <v>1869.8418000007141</v>
      </c>
      <c r="H640" s="2">
        <f t="shared" si="11"/>
        <v>0.10000000055879354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66031.37</v>
      </c>
      <c r="D641" s="1">
        <f>'PR-RAS'!E647</f>
        <v>72182.649999999994</v>
      </c>
      <c r="E641" s="1">
        <v>0</v>
      </c>
      <c r="F641" s="1">
        <v>0</v>
      </c>
      <c r="G641" s="2">
        <f t="shared" si="10"/>
        <v>134653.8688</v>
      </c>
      <c r="H641" s="2">
        <f t="shared" si="11"/>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2411552.0699999998</v>
      </c>
      <c r="D642" s="1">
        <f>'PR-RAS'!E649</f>
        <v>1564183.92</v>
      </c>
      <c r="E642" s="1">
        <v>0</v>
      </c>
      <c r="F642" s="1">
        <v>0</v>
      </c>
      <c r="G642" s="2">
        <f t="shared" si="10"/>
        <v>3551088.66231</v>
      </c>
      <c r="H642" s="2">
        <f t="shared" si="11"/>
        <v>0.14999999990686774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3128965.44</v>
      </c>
      <c r="D643" s="1">
        <f>'PR-RAS'!E650</f>
        <v>4905989.04</v>
      </c>
      <c r="E643" s="1">
        <v>0</v>
      </c>
      <c r="F643" s="1">
        <v>0</v>
      </c>
      <c r="G643" s="2">
        <f t="shared" si="10"/>
        <v>8308085.7398399999</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2692186.36</v>
      </c>
      <c r="D644" s="1">
        <f>'PR-RAS'!E651</f>
        <v>5516692.1399999997</v>
      </c>
      <c r="E644" s="1">
        <v>0</v>
      </c>
      <c r="F644" s="1">
        <v>0</v>
      </c>
      <c r="G644" s="2">
        <f t="shared" si="10"/>
        <v>8825541.9215200003</v>
      </c>
      <c r="H644" s="2">
        <f t="shared" si="11"/>
        <v>0.49999999953433871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2848331.15</v>
      </c>
      <c r="D645" s="1">
        <f>'PR-RAS'!E652</f>
        <v>953480.8200000003</v>
      </c>
      <c r="E645" s="1">
        <v>0</v>
      </c>
      <c r="F645" s="1">
        <v>0</v>
      </c>
      <c r="G645" s="2">
        <f t="shared" si="10"/>
        <v>3062408.5567600005</v>
      </c>
      <c r="H645" s="2">
        <f t="shared" si="11"/>
        <v>0.32999999960884452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v>
      </c>
      <c r="D646" s="1">
        <f>'PR-RAS'!E653</f>
        <v>35</v>
      </c>
      <c r="E646" s="1">
        <v>0</v>
      </c>
      <c r="F646" s="1">
        <v>0</v>
      </c>
      <c r="G646" s="2">
        <f t="shared" si="10"/>
        <v>61.274999999999999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51</v>
      </c>
      <c r="E647" s="1">
        <v>0</v>
      </c>
      <c r="F647" s="1">
        <v>0</v>
      </c>
      <c r="G647" s="2">
        <f t="shared" si="10"/>
        <v>95.608000000000004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35</v>
      </c>
      <c r="E648" s="1">
        <v>0</v>
      </c>
      <c r="F648" s="1">
        <v>0</v>
      </c>
      <c r="G648" s="2">
        <f t="shared" si="10"/>
        <v>61.465000000000003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49</v>
      </c>
      <c r="E649" s="1">
        <v>0</v>
      </c>
      <c r="F649" s="1">
        <v>0</v>
      </c>
      <c r="G649" s="2">
        <f t="shared" si="10"/>
        <v>92.664000000000001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5171.2299999999996</v>
      </c>
      <c r="D651" s="1">
        <f>'PR-RAS'!E658</f>
        <v>0</v>
      </c>
      <c r="E651" s="1">
        <v>0</v>
      </c>
      <c r="F651" s="1">
        <v>0</v>
      </c>
      <c r="G651" s="2">
        <f t="shared" si="10"/>
        <v>3361.2994999999996</v>
      </c>
      <c r="H651" s="2">
        <f t="shared" si="11"/>
        <v>0.22999999999956344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82.48</v>
      </c>
      <c r="D653" s="1">
        <f>'PR-RAS'!E660</f>
        <v>0.12</v>
      </c>
      <c r="E653" s="1">
        <v>0</v>
      </c>
      <c r="F653" s="1">
        <v>0</v>
      </c>
      <c r="G653" s="2">
        <f t="shared" si="10"/>
        <v>53.933440000000004</v>
      </c>
      <c r="H653" s="2">
        <f t="shared" si="11"/>
        <v>0.60000000000000397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743746.5</v>
      </c>
      <c r="D654" s="1">
        <f>'PR-RAS'!E661</f>
        <v>693202.58</v>
      </c>
      <c r="E654" s="1">
        <v>0</v>
      </c>
      <c r="F654" s="1">
        <v>0</v>
      </c>
      <c r="G654" s="2">
        <f t="shared" si="10"/>
        <v>1390989.0339800001</v>
      </c>
      <c r="H654" s="2">
        <f t="shared" si="11"/>
        <v>0.92000000004190952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39843.39</v>
      </c>
      <c r="D668" s="1">
        <f>'PR-RAS'!E675</f>
        <v>45417.63</v>
      </c>
      <c r="E668" s="1">
        <v>0</v>
      </c>
      <c r="F668" s="1">
        <v>0</v>
      </c>
      <c r="G668" s="2">
        <f t="shared" si="10"/>
        <v>87162.659549999997</v>
      </c>
      <c r="H668" s="2">
        <f t="shared" si="11"/>
        <v>0.76000000000203727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4459.49</v>
      </c>
      <c r="D670" s="1">
        <f>'PR-RAS'!E677</f>
        <v>7155.83</v>
      </c>
      <c r="E670" s="1">
        <v>0</v>
      </c>
      <c r="F670" s="1">
        <v>0</v>
      </c>
      <c r="G670" s="2">
        <f t="shared" si="10"/>
        <v>12557.899350000002</v>
      </c>
      <c r="H670" s="2">
        <f t="shared" si="11"/>
        <v>0.65999999999985448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39368.239999999998</v>
      </c>
      <c r="E687" s="1">
        <v>0</v>
      </c>
      <c r="F687" s="1">
        <v>0</v>
      </c>
      <c r="G687" s="2">
        <f t="shared" si="10"/>
        <v>54013.225279999999</v>
      </c>
      <c r="H687" s="2">
        <f t="shared" si="11"/>
        <v>0.23999999999796273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134546.19</v>
      </c>
      <c r="D691" s="1">
        <f>'PR-RAS'!E698</f>
        <v>0</v>
      </c>
      <c r="E691" s="1">
        <v>0</v>
      </c>
      <c r="F691" s="1">
        <v>0</v>
      </c>
      <c r="G691" s="2">
        <f t="shared" si="10"/>
        <v>92836.871099999989</v>
      </c>
      <c r="H691" s="2">
        <f t="shared" si="11"/>
        <v>0.19000000000232831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41831.040000000001</v>
      </c>
      <c r="D703" s="1">
        <f>'PR-RAS'!E710</f>
        <v>77253.87</v>
      </c>
      <c r="E703" s="1">
        <v>0</v>
      </c>
      <c r="F703" s="1">
        <v>0</v>
      </c>
      <c r="G703" s="2">
        <f t="shared" si="10"/>
        <v>137829.82355999999</v>
      </c>
      <c r="H703" s="2">
        <f t="shared" si="11"/>
        <v>0.17000000000552973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8338.44</v>
      </c>
      <c r="D709" s="1">
        <f>'PR-RAS'!E716</f>
        <v>0</v>
      </c>
      <c r="E709" s="1">
        <v>0</v>
      </c>
      <c r="F709" s="1">
        <v>0</v>
      </c>
      <c r="G709" s="2">
        <f t="shared" si="10"/>
        <v>5903.6155200000003</v>
      </c>
      <c r="H709" s="2">
        <f t="shared" si="11"/>
        <v>0.44000000000050932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876.5</v>
      </c>
      <c r="D710" s="1">
        <f>'PR-RAS'!E717</f>
        <v>491.4</v>
      </c>
      <c r="E710" s="1">
        <v>0</v>
      </c>
      <c r="F710" s="1">
        <v>0</v>
      </c>
      <c r="G710" s="2">
        <f t="shared" si="10"/>
        <v>1318.2437</v>
      </c>
      <c r="H710" s="2">
        <f t="shared" si="11"/>
        <v>0.89999999999997726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13251.62</v>
      </c>
      <c r="D711" s="1">
        <f>'PR-RAS'!E718</f>
        <v>26894.35</v>
      </c>
      <c r="E711" s="1">
        <v>0</v>
      </c>
      <c r="F711" s="1">
        <v>0</v>
      </c>
      <c r="G711" s="2">
        <f t="shared" si="10"/>
        <v>47598.627199999995</v>
      </c>
      <c r="H711" s="2">
        <f t="shared" si="11"/>
        <v>0.72999999999774445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4985.6000000000004</v>
      </c>
      <c r="D713" s="1">
        <f>'PR-RAS'!E720</f>
        <v>5128.13</v>
      </c>
      <c r="E713" s="1">
        <v>0</v>
      </c>
      <c r="F713" s="1">
        <v>0</v>
      </c>
      <c r="G713" s="2">
        <f t="shared" si="10"/>
        <v>10852.204320000001</v>
      </c>
      <c r="H713" s="2">
        <f t="shared" si="11"/>
        <v>0.52999999999974534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4179.6899999999996</v>
      </c>
      <c r="D714" s="1">
        <f>'PR-RAS'!E721</f>
        <v>13507.04</v>
      </c>
      <c r="E714" s="1">
        <v>0</v>
      </c>
      <c r="F714" s="1">
        <v>0</v>
      </c>
      <c r="G714" s="2">
        <f t="shared" si="10"/>
        <v>22241.158009999999</v>
      </c>
      <c r="H714" s="2">
        <f t="shared" si="11"/>
        <v>0.35000000000127329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18420.419999999998</v>
      </c>
      <c r="D715" s="1">
        <f>'PR-RAS'!E722</f>
        <v>22859.07</v>
      </c>
      <c r="E715" s="1">
        <v>0</v>
      </c>
      <c r="F715" s="1">
        <v>0</v>
      </c>
      <c r="G715" s="2">
        <f t="shared" si="10"/>
        <v>45794.931839999997</v>
      </c>
      <c r="H715" s="2">
        <f t="shared" si="11"/>
        <v>0.48999999999796273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11381.51</v>
      </c>
      <c r="D718" s="1">
        <f>'PR-RAS'!E725</f>
        <v>11282.23</v>
      </c>
      <c r="E718" s="1">
        <v>0</v>
      </c>
      <c r="F718" s="1">
        <v>0</v>
      </c>
      <c r="G718" s="2">
        <f t="shared" si="10"/>
        <v>24339.260490000001</v>
      </c>
      <c r="H718" s="2">
        <f t="shared" si="11"/>
        <v>0.71999999999934516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1345.45</v>
      </c>
      <c r="D719" s="1">
        <f>'PR-RAS'!E726</f>
        <v>1002.98</v>
      </c>
      <c r="E719" s="1">
        <v>0</v>
      </c>
      <c r="F719" s="1">
        <v>0</v>
      </c>
      <c r="G719" s="2">
        <f t="shared" si="10"/>
        <v>2406.3123799999998</v>
      </c>
      <c r="H719" s="2">
        <f t="shared" si="11"/>
        <v>0.47000000000002728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480.49</v>
      </c>
      <c r="E732" s="1">
        <v>0</v>
      </c>
      <c r="F732" s="1">
        <v>0</v>
      </c>
      <c r="G732" s="2">
        <f t="shared" si="10"/>
        <v>702.47637999999995</v>
      </c>
      <c r="H732" s="2">
        <f t="shared" si="11"/>
        <v>0.49000000000000909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4132.04</v>
      </c>
      <c r="D752" s="1">
        <f>'PR-RAS'!E759</f>
        <v>2947.25</v>
      </c>
      <c r="E752" s="1">
        <v>0</v>
      </c>
      <c r="F752" s="1">
        <v>0</v>
      </c>
      <c r="G752" s="2">
        <f t="shared" si="10"/>
        <v>7529.9315400000005</v>
      </c>
      <c r="H752" s="2">
        <f t="shared" si="11"/>
        <v>0.28999999999996362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1592.67</v>
      </c>
      <c r="D753" s="1">
        <f>'PR-RAS'!E760</f>
        <v>1800</v>
      </c>
      <c r="E753" s="1">
        <v>0</v>
      </c>
      <c r="F753" s="1">
        <v>0</v>
      </c>
      <c r="G753" s="2">
        <f t="shared" si="10"/>
        <v>3904.8878399999999</v>
      </c>
      <c r="H753" s="2">
        <f t="shared" si="11"/>
        <v>0.32999999999992724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2650.09</v>
      </c>
      <c r="E755" s="1">
        <v>0</v>
      </c>
      <c r="F755" s="1">
        <v>0</v>
      </c>
      <c r="G755" s="2">
        <f t="shared" si="10"/>
        <v>3996.33572</v>
      </c>
      <c r="H755" s="2">
        <f t="shared" si="11"/>
        <v>9.0000000000145519E-2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12987.32</v>
      </c>
      <c r="D809" s="1">
        <f>'PR-RAS'!E816</f>
        <v>68028.11</v>
      </c>
      <c r="E809" s="1">
        <v>0</v>
      </c>
      <c r="F809" s="1">
        <v>0</v>
      </c>
      <c r="G809" s="2">
        <f t="shared" si="10"/>
        <v>120427.18032000001</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16125.82</v>
      </c>
      <c r="D812" s="1">
        <f>'PR-RAS'!E819</f>
        <v>32703.68</v>
      </c>
      <c r="E812" s="1">
        <v>0</v>
      </c>
      <c r="F812" s="1">
        <v>0</v>
      </c>
      <c r="G812" s="2">
        <f t="shared" si="18"/>
        <v>66123.408979999993</v>
      </c>
      <c r="H812" s="2">
        <f t="shared" si="19"/>
        <v>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21633.82</v>
      </c>
      <c r="D816" s="1">
        <f>'PR-RAS'!E823</f>
        <v>22296.41</v>
      </c>
      <c r="E816" s="1">
        <v>0</v>
      </c>
      <c r="F816" s="1">
        <v>0</v>
      </c>
      <c r="G816" s="2">
        <f t="shared" si="18"/>
        <v>53974.711599999995</v>
      </c>
      <c r="H816" s="2">
        <f t="shared" si="19"/>
        <v>0.59000000000014552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5075.32</v>
      </c>
      <c r="D817" s="1">
        <f>'PR-RAS'!E824</f>
        <v>4908.78</v>
      </c>
      <c r="E817" s="1">
        <v>0</v>
      </c>
      <c r="F817" s="1">
        <v>0</v>
      </c>
      <c r="G817" s="2">
        <f t="shared" si="18"/>
        <v>12152.590079999998</v>
      </c>
      <c r="H817" s="2">
        <f t="shared" si="19"/>
        <v>0.53999999999996362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26647.86</v>
      </c>
      <c r="E821" s="1">
        <v>0</v>
      </c>
      <c r="F821" s="1">
        <v>0</v>
      </c>
      <c r="G821" s="2">
        <f t="shared" si="18"/>
        <v>43702.490399999995</v>
      </c>
      <c r="H821" s="2">
        <f t="shared" si="19"/>
        <v>0.13999999999941792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32471.56</v>
      </c>
      <c r="D823" s="1">
        <f>'PR-RAS'!E830</f>
        <v>95272.9</v>
      </c>
      <c r="E823" s="1">
        <v>0</v>
      </c>
      <c r="F823" s="1">
        <v>0</v>
      </c>
      <c r="G823" s="2">
        <f t="shared" si="18"/>
        <v>183320.26991999999</v>
      </c>
      <c r="H823" s="2">
        <f t="shared" si="19"/>
        <v>0.54000000000451109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1252701.1599999999</v>
      </c>
      <c r="E872" s="1">
        <v>0</v>
      </c>
      <c r="F872" s="1">
        <v>0</v>
      </c>
      <c r="G872" s="2">
        <f t="shared" si="18"/>
        <v>2182205.4207199998</v>
      </c>
      <c r="H872" s="2">
        <f t="shared" si="19"/>
        <v>0.15999999991618097</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31317.53</v>
      </c>
      <c r="E940" s="1">
        <v>0</v>
      </c>
      <c r="F940" s="1">
        <v>0</v>
      </c>
      <c r="G940" s="2">
        <f t="shared" si="18"/>
        <v>58814.321339999995</v>
      </c>
      <c r="H940" s="2">
        <f t="shared" si="19"/>
        <v>0.47000000000116415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78070.789999999994</v>
      </c>
      <c r="D961" s="1">
        <f>'PR-RAS'!E968</f>
        <v>0</v>
      </c>
      <c r="E961" s="1">
        <v>0</v>
      </c>
      <c r="F961" s="1">
        <v>0</v>
      </c>
      <c r="G961" s="2">
        <f t="shared" si="18"/>
        <v>74947.958399999989</v>
      </c>
      <c r="H961" s="2">
        <f t="shared" si="19"/>
        <v>0.21000000000640284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2679388.1</v>
      </c>
      <c r="D1480" s="6"/>
      <c r="E1480" s="6">
        <v>0</v>
      </c>
      <c r="F1480" s="6">
        <v>0</v>
      </c>
      <c r="G1480" s="7">
        <f t="shared" ref="G1480:G1580" si="34">B1480/1000*C1480</f>
        <v>2679.3881000000001</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2917887.9999999995</v>
      </c>
      <c r="D1481" s="1">
        <v>0</v>
      </c>
      <c r="E1481" s="1">
        <v>0</v>
      </c>
      <c r="F1481" s="1">
        <v>0</v>
      </c>
      <c r="G1481" s="2">
        <f t="shared" si="34"/>
        <v>5835.7759999999989</v>
      </c>
      <c r="H1481" s="2">
        <f t="shared" si="35"/>
        <v>4.6566128730773926E-10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2285061.02</v>
      </c>
      <c r="D1483" s="1">
        <v>0</v>
      </c>
      <c r="E1483" s="1">
        <v>0</v>
      </c>
      <c r="F1483" s="1">
        <v>0</v>
      </c>
      <c r="G1483" s="2">
        <f t="shared" si="34"/>
        <v>9140.2440800000004</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807899.19</v>
      </c>
      <c r="D1484" s="1">
        <v>0</v>
      </c>
      <c r="E1484" s="1">
        <v>0</v>
      </c>
      <c r="F1484" s="1">
        <v>0</v>
      </c>
      <c r="G1484" s="2">
        <f t="shared" si="34"/>
        <v>4039.49595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812584.24</v>
      </c>
      <c r="D1485" s="1">
        <v>0</v>
      </c>
      <c r="E1485" s="1">
        <v>0</v>
      </c>
      <c r="F1485" s="1">
        <v>0</v>
      </c>
      <c r="G1485" s="2">
        <f t="shared" si="34"/>
        <v>4875.5054399999999</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4242.25</v>
      </c>
      <c r="D1486" s="1">
        <v>0</v>
      </c>
      <c r="E1486" s="1">
        <v>0</v>
      </c>
      <c r="F1486" s="1">
        <v>0</v>
      </c>
      <c r="G1486" s="2">
        <f t="shared" si="34"/>
        <v>29.69575</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64841.86</v>
      </c>
      <c r="D1487" s="1">
        <v>0</v>
      </c>
      <c r="E1487" s="1">
        <v>0</v>
      </c>
      <c r="F1487" s="1">
        <v>0</v>
      </c>
      <c r="G1487" s="2">
        <f t="shared" si="34"/>
        <v>518.73487999999998</v>
      </c>
      <c r="H1487" s="2">
        <f t="shared" si="35"/>
        <v>0.13999999999941792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201186.05</v>
      </c>
      <c r="D1488" s="1">
        <v>0</v>
      </c>
      <c r="E1488" s="1">
        <v>0</v>
      </c>
      <c r="F1488" s="1">
        <v>0</v>
      </c>
      <c r="G1488" s="2">
        <f>B1488/1000*C1488</f>
        <v>1810.6744499999998</v>
      </c>
      <c r="H1488" s="2">
        <f>ABS(C1488-ROUND(C1488,0))</f>
        <v>4.9999999988358468E-2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154584.84</v>
      </c>
      <c r="D1489" s="1">
        <v>0</v>
      </c>
      <c r="E1489" s="1">
        <v>0</v>
      </c>
      <c r="F1489" s="1">
        <v>0</v>
      </c>
      <c r="G1489" s="2">
        <f t="shared" si="34"/>
        <v>1545.8484000000001</v>
      </c>
      <c r="H1489" s="2">
        <f t="shared" si="35"/>
        <v>0.16000000000349246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95272.9</v>
      </c>
      <c r="D1490" s="1">
        <v>0</v>
      </c>
      <c r="E1490" s="1">
        <v>0</v>
      </c>
      <c r="F1490" s="1">
        <v>0</v>
      </c>
      <c r="G1490" s="2">
        <f t="shared" si="34"/>
        <v>1048.0019</v>
      </c>
      <c r="H1490" s="2">
        <f t="shared" si="35"/>
        <v>0.10000000000582077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144449.69</v>
      </c>
      <c r="D1491" s="1">
        <v>0</v>
      </c>
      <c r="E1491" s="1">
        <v>0</v>
      </c>
      <c r="F1491" s="1">
        <v>0</v>
      </c>
      <c r="G1491" s="2">
        <f t="shared" si="34"/>
        <v>1733.3962800000002</v>
      </c>
      <c r="H1491" s="2">
        <f t="shared" si="35"/>
        <v>0.30999999999767169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601509.44999999995</v>
      </c>
      <c r="D1492" s="1">
        <v>0</v>
      </c>
      <c r="E1492" s="1">
        <v>0</v>
      </c>
      <c r="F1492" s="1">
        <v>0</v>
      </c>
      <c r="G1492" s="2">
        <f t="shared" si="34"/>
        <v>7819.6228499999988</v>
      </c>
      <c r="H1492" s="2">
        <f t="shared" si="35"/>
        <v>0.44999999995343387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31317.53</v>
      </c>
      <c r="D1493" s="1">
        <v>0</v>
      </c>
      <c r="E1493" s="1">
        <v>0</v>
      </c>
      <c r="F1493" s="1">
        <v>0</v>
      </c>
      <c r="G1493" s="2">
        <f t="shared" si="34"/>
        <v>438.44542000000001</v>
      </c>
      <c r="H1493" s="2">
        <f t="shared" si="35"/>
        <v>0.47000000000116415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31317.53</v>
      </c>
      <c r="D1495" s="1">
        <v>0</v>
      </c>
      <c r="E1495" s="1">
        <v>0</v>
      </c>
      <c r="F1495" s="1">
        <v>0</v>
      </c>
      <c r="G1495" s="2">
        <f t="shared" si="34"/>
        <v>501.08047999999997</v>
      </c>
      <c r="H1495" s="2">
        <f t="shared" si="35"/>
        <v>0.47000000000116415</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4247066.92</v>
      </c>
      <c r="D1499" s="1">
        <v>0</v>
      </c>
      <c r="E1499" s="1">
        <v>0</v>
      </c>
      <c r="F1499" s="1">
        <v>0</v>
      </c>
      <c r="G1499" s="2">
        <f t="shared" si="34"/>
        <v>84941.338399999993</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8771.67</v>
      </c>
      <c r="D1500" s="1">
        <v>0</v>
      </c>
      <c r="E1500" s="1">
        <v>0</v>
      </c>
      <c r="F1500" s="1">
        <v>0</v>
      </c>
      <c r="G1500" s="2">
        <f t="shared" si="34"/>
        <v>184.20507000000001</v>
      </c>
      <c r="H1500" s="2">
        <f t="shared" si="35"/>
        <v>0.32999999999992724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2142987.23</v>
      </c>
      <c r="D1501" s="1">
        <v>0</v>
      </c>
      <c r="E1501" s="1">
        <v>0</v>
      </c>
      <c r="F1501" s="1">
        <v>0</v>
      </c>
      <c r="G1501" s="2">
        <f t="shared" si="34"/>
        <v>47145.719059999996</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514862.79</v>
      </c>
      <c r="D1502" s="1">
        <v>0</v>
      </c>
      <c r="E1502" s="1">
        <v>0</v>
      </c>
      <c r="F1502" s="1">
        <v>0</v>
      </c>
      <c r="G1502" s="2">
        <f t="shared" si="34"/>
        <v>11841.844169999998</v>
      </c>
      <c r="H1502" s="2">
        <f t="shared" si="35"/>
        <v>0.21000000002095476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911915.46</v>
      </c>
      <c r="D1503" s="1">
        <v>0</v>
      </c>
      <c r="E1503" s="1">
        <v>0</v>
      </c>
      <c r="F1503" s="1">
        <v>0</v>
      </c>
      <c r="G1503" s="2">
        <f t="shared" si="34"/>
        <v>21885.97104</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4489.91</v>
      </c>
      <c r="D1504" s="1">
        <v>0</v>
      </c>
      <c r="E1504" s="1">
        <v>0</v>
      </c>
      <c r="F1504" s="1">
        <v>0</v>
      </c>
      <c r="G1504" s="2">
        <f t="shared" si="34"/>
        <v>112.24775</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68720.69</v>
      </c>
      <c r="D1505" s="1">
        <v>0</v>
      </c>
      <c r="E1505" s="1">
        <v>0</v>
      </c>
      <c r="F1505" s="1">
        <v>0</v>
      </c>
      <c r="G1505" s="2">
        <f t="shared" si="34"/>
        <v>1786.73794</v>
      </c>
      <c r="H1505" s="2">
        <f t="shared" si="35"/>
        <v>0.30999999999767169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195186.05</v>
      </c>
      <c r="D1506" s="1">
        <v>0</v>
      </c>
      <c r="E1506" s="1">
        <v>0</v>
      </c>
      <c r="F1506" s="1">
        <v>0</v>
      </c>
      <c r="G1506" s="2">
        <f>B1506/1000*C1506</f>
        <v>5270.0233499999995</v>
      </c>
      <c r="H1506" s="2">
        <f>ABS(C1506-ROUND(C1506,0))</f>
        <v>4.9999999988358468E-2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157214.57999999999</v>
      </c>
      <c r="D1507" s="1">
        <v>0</v>
      </c>
      <c r="E1507" s="1">
        <v>0</v>
      </c>
      <c r="F1507" s="1">
        <v>0</v>
      </c>
      <c r="G1507" s="2">
        <f t="shared" si="34"/>
        <v>4402.0082400000001</v>
      </c>
      <c r="H1507" s="2">
        <f t="shared" si="35"/>
        <v>0.42000000001280569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79700</v>
      </c>
      <c r="D1508" s="1">
        <v>0</v>
      </c>
      <c r="E1508" s="1">
        <v>0</v>
      </c>
      <c r="F1508" s="1">
        <v>0</v>
      </c>
      <c r="G1508" s="2">
        <f t="shared" si="34"/>
        <v>2311.3000000000002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210897.75</v>
      </c>
      <c r="D1509" s="1">
        <v>0</v>
      </c>
      <c r="E1509" s="1">
        <v>0</v>
      </c>
      <c r="F1509" s="1">
        <v>0</v>
      </c>
      <c r="G1509" s="2">
        <f t="shared" si="34"/>
        <v>6326.9324999999999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2063990.49</v>
      </c>
      <c r="D1510" s="1">
        <v>0</v>
      </c>
      <c r="E1510" s="1">
        <v>0</v>
      </c>
      <c r="F1510" s="1">
        <v>0</v>
      </c>
      <c r="G1510" s="2">
        <f t="shared" si="34"/>
        <v>63983.705190000001</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31317.53</v>
      </c>
      <c r="D1511" s="1">
        <v>0</v>
      </c>
      <c r="E1511" s="1">
        <v>0</v>
      </c>
      <c r="F1511" s="1">
        <v>0</v>
      </c>
      <c r="G1511" s="2">
        <f t="shared" si="34"/>
        <v>1002.1609599999999</v>
      </c>
      <c r="H1511" s="2">
        <f t="shared" si="35"/>
        <v>0.47000000000116415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31317.53</v>
      </c>
      <c r="D1513" s="1">
        <v>0</v>
      </c>
      <c r="E1513" s="1">
        <v>0</v>
      </c>
      <c r="F1513" s="1">
        <v>0</v>
      </c>
      <c r="G1513" s="2">
        <f t="shared" si="34"/>
        <v>1064.79602</v>
      </c>
      <c r="H1513" s="2">
        <f t="shared" si="35"/>
        <v>0.47000000000116415</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1350209.1799999997</v>
      </c>
      <c r="D1517" s="1">
        <v>0</v>
      </c>
      <c r="E1517" s="1">
        <v>0</v>
      </c>
      <c r="F1517" s="1">
        <v>0</v>
      </c>
      <c r="G1517" s="2">
        <f t="shared" si="34"/>
        <v>51307.94883999999</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895862.0199999999</v>
      </c>
      <c r="D1518" s="1">
        <v>0</v>
      </c>
      <c r="E1518" s="1">
        <v>0</v>
      </c>
      <c r="F1518" s="1">
        <v>0</v>
      </c>
      <c r="G1518" s="2">
        <f t="shared" si="34"/>
        <v>34938.618779999997</v>
      </c>
      <c r="H1518" s="2">
        <f t="shared" si="35"/>
        <v>1.999999990221113E-2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895123.45</v>
      </c>
      <c r="D1524" s="1">
        <v>0</v>
      </c>
      <c r="E1524" s="1">
        <v>0</v>
      </c>
      <c r="F1524" s="1">
        <v>0</v>
      </c>
      <c r="G1524" s="2">
        <f t="shared" si="34"/>
        <v>40280.555249999998</v>
      </c>
      <c r="H1524" s="2">
        <f t="shared" si="35"/>
        <v>0.44999999995343387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10970.76</v>
      </c>
      <c r="D1530" s="1">
        <v>0</v>
      </c>
      <c r="E1530" s="1">
        <v>0</v>
      </c>
      <c r="F1530" s="1">
        <v>0</v>
      </c>
      <c r="G1530" s="2">
        <f t="shared" si="34"/>
        <v>559.50875999999994</v>
      </c>
      <c r="H1530" s="2">
        <f t="shared" si="35"/>
        <v>0.23999999999978172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3505.1</v>
      </c>
      <c r="D1531" s="1">
        <v>0</v>
      </c>
      <c r="E1531" s="1">
        <v>0</v>
      </c>
      <c r="F1531" s="1">
        <v>0</v>
      </c>
      <c r="G1531" s="2">
        <f t="shared" si="34"/>
        <v>182.26519999999999</v>
      </c>
      <c r="H1531" s="2">
        <f t="shared" si="35"/>
        <v>9.9999999999909051E-2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7465.66</v>
      </c>
      <c r="D1532" s="1">
        <v>0</v>
      </c>
      <c r="E1532" s="1">
        <v>0</v>
      </c>
      <c r="F1532" s="1">
        <v>0</v>
      </c>
      <c r="G1532" s="2">
        <f t="shared" si="34"/>
        <v>395.67998</v>
      </c>
      <c r="H1532" s="2">
        <f t="shared" si="35"/>
        <v>0.34000000000014552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884152.69</v>
      </c>
      <c r="D1535" s="1">
        <v>0</v>
      </c>
      <c r="E1535" s="1">
        <v>0</v>
      </c>
      <c r="F1535" s="1">
        <v>0</v>
      </c>
      <c r="G1535" s="2">
        <f t="shared" si="34"/>
        <v>49512.550640000001</v>
      </c>
      <c r="H1535" s="2">
        <f t="shared" si="35"/>
        <v>0.31000000005587935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884152.69</v>
      </c>
      <c r="D1539" s="1">
        <v>0</v>
      </c>
      <c r="E1539" s="1">
        <v>0</v>
      </c>
      <c r="F1539" s="1">
        <v>0</v>
      </c>
      <c r="G1539" s="2">
        <f t="shared" si="34"/>
        <v>53049.161399999997</v>
      </c>
      <c r="H1539" s="2">
        <f t="shared" si="35"/>
        <v>0.31000000005587935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738.57</v>
      </c>
      <c r="D1565" s="1">
        <v>0</v>
      </c>
      <c r="E1565" s="1">
        <v>0</v>
      </c>
      <c r="F1565" s="1">
        <v>0</v>
      </c>
      <c r="G1565" s="2">
        <f t="shared" si="34"/>
        <v>63.517020000000002</v>
      </c>
      <c r="H1565" s="2">
        <f t="shared" si="35"/>
        <v>0.42999999999994998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738.57</v>
      </c>
      <c r="D1567" s="1">
        <v>0</v>
      </c>
      <c r="E1567" s="1">
        <v>0</v>
      </c>
      <c r="F1567" s="1">
        <v>0</v>
      </c>
      <c r="G1567" s="2">
        <f t="shared" si="34"/>
        <v>64.994159999999994</v>
      </c>
      <c r="H1567" s="2">
        <f t="shared" si="35"/>
        <v>0.42999999999994998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454347.16</v>
      </c>
      <c r="D1576" s="1">
        <v>0</v>
      </c>
      <c r="E1576" s="1">
        <v>0</v>
      </c>
      <c r="F1576" s="1">
        <v>0</v>
      </c>
      <c r="G1576" s="2">
        <f t="shared" si="34"/>
        <v>44071.67452</v>
      </c>
      <c r="H1576" s="2">
        <f t="shared" si="35"/>
        <v>0.15999999997438863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452848.18</v>
      </c>
      <c r="D1578" s="1">
        <v>0</v>
      </c>
      <c r="E1578" s="1">
        <v>0</v>
      </c>
      <c r="F1578" s="1">
        <v>0</v>
      </c>
      <c r="G1578" s="2">
        <f t="shared" si="34"/>
        <v>44831.969819999998</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1498.98</v>
      </c>
      <c r="D1579" s="1">
        <v>0</v>
      </c>
      <c r="E1579" s="1">
        <v>0</v>
      </c>
      <c r="F1579" s="1">
        <v>0</v>
      </c>
      <c r="G1579" s="2">
        <f t="shared" si="34"/>
        <v>149.898</v>
      </c>
      <c r="H1579" s="2">
        <f t="shared" si="35"/>
        <v>1.999999999998181E-2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26750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2374102.7300000004</v>
      </c>
      <c r="I16" s="170">
        <f>'PR-RAS'!E6</f>
        <v>2936751.9899999998</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1784943.86</v>
      </c>
      <c r="I17" s="170">
        <f>'PR-RAS'!E151</f>
        <v>2565540.2000000002</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1819411.54</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1463.1000000005588</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2679388.1</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1350209.1799999997</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895862.0199999999</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454347.16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1" zoomScaleNormal="100" workbookViewId="0">
      <selection activeCell="D415" sqref="D41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2374102.7300000004</v>
      </c>
      <c r="E6" s="51">
        <f>E7+E44+E50+E82+E106+E124+E133+E139</f>
        <v>2936751.9899999998</v>
      </c>
      <c r="F6" s="52">
        <f t="shared" ref="F6:F131" si="0">IF(D6&lt;&gt;0,IF(E6/D6&gt;=100,"&gt;&gt;100",E6/D6*100),"-")</f>
        <v>123.69944875974255</v>
      </c>
    </row>
    <row r="7" spans="1:25" ht="12.75" customHeight="1" x14ac:dyDescent="0.2">
      <c r="A7" s="53">
        <v>61</v>
      </c>
      <c r="B7" s="294" t="s">
        <v>60</v>
      </c>
      <c r="C7" s="50" t="s">
        <v>61</v>
      </c>
      <c r="D7" s="51">
        <f t="shared" ref="D7:E7" si="1">D8+D17+D23+D29+D37+D40</f>
        <v>865215.42</v>
      </c>
      <c r="E7" s="51">
        <f t="shared" si="1"/>
        <v>1302002.9000000001</v>
      </c>
      <c r="F7" s="52">
        <f t="shared" si="0"/>
        <v>150.48309009564346</v>
      </c>
    </row>
    <row r="8" spans="1:25" ht="12.75" customHeight="1" x14ac:dyDescent="0.2">
      <c r="A8" s="53">
        <v>611</v>
      </c>
      <c r="B8" s="85" t="s">
        <v>62</v>
      </c>
      <c r="C8" s="50" t="s">
        <v>63</v>
      </c>
      <c r="D8" s="51">
        <f t="shared" ref="D8:E8" si="2">SUM(D9:D14)-D15-D16</f>
        <v>795878.77</v>
      </c>
      <c r="E8" s="51">
        <f t="shared" si="2"/>
        <v>1222544.49</v>
      </c>
      <c r="F8" s="52">
        <f t="shared" si="0"/>
        <v>153.60938576110027</v>
      </c>
    </row>
    <row r="9" spans="1:25" ht="12.75" customHeight="1" x14ac:dyDescent="0.2">
      <c r="A9" s="53">
        <v>6111</v>
      </c>
      <c r="B9" s="85" t="s">
        <v>64</v>
      </c>
      <c r="C9" s="50" t="s">
        <v>65</v>
      </c>
      <c r="D9" s="242">
        <v>795878.77</v>
      </c>
      <c r="E9" s="242">
        <v>1222544.49</v>
      </c>
      <c r="F9" s="52">
        <f t="shared" si="0"/>
        <v>153.60938576110027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56924.12</v>
      </c>
      <c r="E23" s="51">
        <f t="shared" si="4"/>
        <v>72343.539999999994</v>
      </c>
      <c r="F23" s="52">
        <f t="shared" si="0"/>
        <v>127.0876739069484</v>
      </c>
    </row>
    <row r="24" spans="1:6" ht="12.75" customHeight="1" x14ac:dyDescent="0.2">
      <c r="A24" s="53">
        <v>6131</v>
      </c>
      <c r="B24" s="85" t="s">
        <v>94</v>
      </c>
      <c r="C24" s="50" t="s">
        <v>95</v>
      </c>
      <c r="D24" s="242">
        <v>8166.46</v>
      </c>
      <c r="E24" s="242">
        <v>1905.29</v>
      </c>
      <c r="F24" s="52">
        <f t="shared" si="0"/>
        <v>23.330672041496559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48757.66</v>
      </c>
      <c r="E27" s="242">
        <v>70438.25</v>
      </c>
      <c r="F27" s="52">
        <f t="shared" si="0"/>
        <v>144.46601826256634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12412.529999999999</v>
      </c>
      <c r="E29" s="51">
        <f t="shared" si="5"/>
        <v>7114.87</v>
      </c>
      <c r="F29" s="52">
        <f t="shared" si="0"/>
        <v>57.320062871952778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12330.05</v>
      </c>
      <c r="E31" s="242">
        <v>7114.75</v>
      </c>
      <c r="F31" s="52">
        <f t="shared" si="0"/>
        <v>57.702523509637025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82.48</v>
      </c>
      <c r="E33" s="242">
        <v>0.12</v>
      </c>
      <c r="F33" s="52">
        <f t="shared" si="0"/>
        <v>0.14548981571290009</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934633.3</v>
      </c>
      <c r="E50" s="51">
        <f>E51+E54+E59+E62+E65+E68+E71+E74+E77</f>
        <v>785144.27999999991</v>
      </c>
      <c r="F50" s="52">
        <f t="shared" si="0"/>
        <v>84.005596633460399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12037.73</v>
      </c>
      <c r="E54" s="51">
        <f t="shared" si="11"/>
        <v>0</v>
      </c>
      <c r="F54" s="52">
        <f t="shared" si="0"/>
        <v>0</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12037.73</v>
      </c>
      <c r="E57" s="242">
        <v>0</v>
      </c>
      <c r="F57" s="52">
        <f t="shared" si="0"/>
        <v>0</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743746.5</v>
      </c>
      <c r="E59" s="51">
        <f t="shared" si="12"/>
        <v>693202.58</v>
      </c>
      <c r="F59" s="52">
        <f t="shared" si="0"/>
        <v>93.204146843043972</v>
      </c>
    </row>
    <row r="60" spans="1:6" ht="24" x14ac:dyDescent="0.2">
      <c r="A60" s="53">
        <v>6331</v>
      </c>
      <c r="B60" s="86" t="s">
        <v>166</v>
      </c>
      <c r="C60" s="50" t="s">
        <v>167</v>
      </c>
      <c r="D60" s="242">
        <v>743746.5</v>
      </c>
      <c r="E60" s="242">
        <v>693202.58</v>
      </c>
      <c r="F60" s="52">
        <f t="shared" si="0"/>
        <v>93.204146843043972</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44302.879999999997</v>
      </c>
      <c r="E68" s="51">
        <f t="shared" si="15"/>
        <v>52573.46</v>
      </c>
      <c r="F68" s="52">
        <f t="shared" si="0"/>
        <v>118.6682671645726</v>
      </c>
    </row>
    <row r="69" spans="1:6" ht="12.75" customHeight="1" x14ac:dyDescent="0.2">
      <c r="A69" s="53" t="s">
        <v>184</v>
      </c>
      <c r="B69" s="85" t="s">
        <v>185</v>
      </c>
      <c r="C69" s="50" t="s">
        <v>184</v>
      </c>
      <c r="D69" s="242">
        <v>39843.39</v>
      </c>
      <c r="E69" s="242">
        <v>45417.63</v>
      </c>
      <c r="F69" s="52">
        <f t="shared" si="0"/>
        <v>113.99037581892503</v>
      </c>
    </row>
    <row r="70" spans="1:6" ht="24" x14ac:dyDescent="0.2">
      <c r="A70" s="53" t="s">
        <v>186</v>
      </c>
      <c r="B70" s="85" t="s">
        <v>187</v>
      </c>
      <c r="C70" s="50" t="s">
        <v>186</v>
      </c>
      <c r="D70" s="242">
        <v>4459.49</v>
      </c>
      <c r="E70" s="242">
        <v>7155.83</v>
      </c>
      <c r="F70" s="52">
        <f t="shared" si="0"/>
        <v>160.46296773846339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134546.19</v>
      </c>
      <c r="E74" s="51">
        <f t="shared" si="17"/>
        <v>39368.239999999998</v>
      </c>
      <c r="F74" s="52">
        <f t="shared" si="0"/>
        <v>29.260018436791114</v>
      </c>
    </row>
    <row r="75" spans="1:6" ht="12.75" customHeight="1" x14ac:dyDescent="0.2">
      <c r="A75" s="53" t="s">
        <v>196</v>
      </c>
      <c r="B75" s="85" t="s">
        <v>197</v>
      </c>
      <c r="C75" s="50" t="s">
        <v>196</v>
      </c>
      <c r="D75" s="242">
        <v>0</v>
      </c>
      <c r="E75" s="242">
        <v>39368.239999999998</v>
      </c>
      <c r="F75" s="52" t="str">
        <f t="shared" si="0"/>
        <v>-</v>
      </c>
    </row>
    <row r="76" spans="1:6" ht="12.75" customHeight="1" x14ac:dyDescent="0.2">
      <c r="A76" s="53" t="s">
        <v>198</v>
      </c>
      <c r="B76" s="85" t="s">
        <v>199</v>
      </c>
      <c r="C76" s="50" t="s">
        <v>198</v>
      </c>
      <c r="D76" s="242">
        <v>134546.19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183531.59000000003</v>
      </c>
      <c r="E82" s="51">
        <f t="shared" si="19"/>
        <v>314871.34000000003</v>
      </c>
      <c r="F82" s="52">
        <f t="shared" si="0"/>
        <v>171.56247597484443</v>
      </c>
    </row>
    <row r="83" spans="1:6" ht="12.75" customHeight="1" x14ac:dyDescent="0.2">
      <c r="A83" s="53">
        <v>641</v>
      </c>
      <c r="B83" s="85" t="s">
        <v>212</v>
      </c>
      <c r="C83" s="50" t="s">
        <v>213</v>
      </c>
      <c r="D83" s="51">
        <f t="shared" ref="D83:E83" si="20">SUM(D84:D90)</f>
        <v>13.31</v>
      </c>
      <c r="E83" s="51">
        <f t="shared" si="20"/>
        <v>27.57</v>
      </c>
      <c r="F83" s="52">
        <f t="shared" si="0"/>
        <v>207.13749060856497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13.31</v>
      </c>
      <c r="E85" s="242">
        <v>27.57</v>
      </c>
      <c r="F85" s="52">
        <f t="shared" si="0"/>
        <v>207.13749060856497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183518.28000000003</v>
      </c>
      <c r="E91" s="51">
        <f t="shared" si="21"/>
        <v>314843.77</v>
      </c>
      <c r="F91" s="52">
        <f t="shared" si="0"/>
        <v>171.55989583163048</v>
      </c>
    </row>
    <row r="92" spans="1:6" ht="12.75" customHeight="1" x14ac:dyDescent="0.2">
      <c r="A92" s="53">
        <v>6421</v>
      </c>
      <c r="B92" s="85" t="s">
        <v>230</v>
      </c>
      <c r="C92" s="50" t="s">
        <v>231</v>
      </c>
      <c r="D92" s="242">
        <v>4300.97</v>
      </c>
      <c r="E92" s="242">
        <v>7187.83</v>
      </c>
      <c r="F92" s="52">
        <f t="shared" si="0"/>
        <v>167.12113778984738</v>
      </c>
    </row>
    <row r="93" spans="1:6" ht="12.75" customHeight="1" x14ac:dyDescent="0.2">
      <c r="A93" s="53">
        <v>6422</v>
      </c>
      <c r="B93" s="85" t="s">
        <v>232</v>
      </c>
      <c r="C93" s="50" t="s">
        <v>233</v>
      </c>
      <c r="D93" s="242">
        <v>34036.480000000003</v>
      </c>
      <c r="E93" s="242">
        <v>38861.53</v>
      </c>
      <c r="F93" s="52">
        <f t="shared" si="0"/>
        <v>114.17611339362941</v>
      </c>
    </row>
    <row r="94" spans="1:6" ht="12.75" customHeight="1" x14ac:dyDescent="0.2">
      <c r="A94" s="53">
        <v>6423</v>
      </c>
      <c r="B94" s="85" t="s">
        <v>234</v>
      </c>
      <c r="C94" s="50" t="s">
        <v>235</v>
      </c>
      <c r="D94" s="242">
        <v>144591.98000000001</v>
      </c>
      <c r="E94" s="242">
        <v>268535.88</v>
      </c>
      <c r="F94" s="52">
        <f t="shared" si="0"/>
        <v>185.71976122050475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588.85</v>
      </c>
      <c r="E97" s="242">
        <v>258.52999999999997</v>
      </c>
      <c r="F97" s="52">
        <f t="shared" si="0"/>
        <v>43.904220090005936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341430.82999999996</v>
      </c>
      <c r="E106" s="51">
        <f t="shared" si="23"/>
        <v>490322.57999999996</v>
      </c>
      <c r="F106" s="52">
        <f t="shared" si="0"/>
        <v>143.60817387228917</v>
      </c>
    </row>
    <row r="107" spans="1:6" ht="12.75" customHeight="1" x14ac:dyDescent="0.2">
      <c r="A107" s="53">
        <v>651</v>
      </c>
      <c r="B107" s="85" t="s">
        <v>260</v>
      </c>
      <c r="C107" s="50" t="s">
        <v>261</v>
      </c>
      <c r="D107" s="51">
        <f t="shared" ref="D107:E107" si="24">SUM(D108:D111)</f>
        <v>3757.61</v>
      </c>
      <c r="E107" s="51">
        <f t="shared" si="24"/>
        <v>3657.1400000000003</v>
      </c>
      <c r="F107" s="52">
        <f t="shared" si="0"/>
        <v>97.326225978747132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2205.44</v>
      </c>
      <c r="E110" s="242">
        <v>723.51</v>
      </c>
      <c r="F110" s="52">
        <f t="shared" si="0"/>
        <v>32.80569863609982</v>
      </c>
    </row>
    <row r="111" spans="1:6" ht="12.75" customHeight="1" x14ac:dyDescent="0.2">
      <c r="A111" s="53">
        <v>6514</v>
      </c>
      <c r="B111" s="85" t="s">
        <v>268</v>
      </c>
      <c r="C111" s="50" t="s">
        <v>269</v>
      </c>
      <c r="D111" s="242">
        <v>1552.17</v>
      </c>
      <c r="E111" s="242">
        <v>2933.63</v>
      </c>
      <c r="F111" s="52">
        <f t="shared" si="0"/>
        <v>189.00184902426923</v>
      </c>
    </row>
    <row r="112" spans="1:6" ht="12.75" customHeight="1" x14ac:dyDescent="0.2">
      <c r="A112" s="53">
        <v>652</v>
      </c>
      <c r="B112" s="85" t="s">
        <v>270</v>
      </c>
      <c r="C112" s="50" t="s">
        <v>271</v>
      </c>
      <c r="D112" s="51">
        <f t="shared" ref="D112:E112" si="25">SUM(D113:D119)</f>
        <v>180615.83000000002</v>
      </c>
      <c r="E112" s="51">
        <f t="shared" si="25"/>
        <v>292398.95999999996</v>
      </c>
      <c r="F112" s="52">
        <f t="shared" si="0"/>
        <v>161.88999602083601</v>
      </c>
    </row>
    <row r="113" spans="1:6" ht="12.75" customHeight="1" x14ac:dyDescent="0.2">
      <c r="A113" s="53">
        <v>6521</v>
      </c>
      <c r="B113" s="85" t="s">
        <v>272</v>
      </c>
      <c r="C113" s="50" t="s">
        <v>273</v>
      </c>
      <c r="D113" s="242">
        <v>921.15</v>
      </c>
      <c r="E113" s="242">
        <v>0</v>
      </c>
      <c r="F113" s="52">
        <f t="shared" si="0"/>
        <v>0</v>
      </c>
    </row>
    <row r="114" spans="1:6" ht="12.75" customHeight="1" x14ac:dyDescent="0.2">
      <c r="A114" s="53">
        <v>6522</v>
      </c>
      <c r="B114" s="85" t="s">
        <v>274</v>
      </c>
      <c r="C114" s="50" t="s">
        <v>275</v>
      </c>
      <c r="D114" s="242">
        <v>94.06</v>
      </c>
      <c r="E114" s="242">
        <v>121.19</v>
      </c>
      <c r="F114" s="52">
        <f t="shared" si="0"/>
        <v>128.84329151605357</v>
      </c>
    </row>
    <row r="115" spans="1:6" ht="12.75" customHeight="1" x14ac:dyDescent="0.2">
      <c r="A115" s="53">
        <v>6524</v>
      </c>
      <c r="B115" s="85" t="s">
        <v>276</v>
      </c>
      <c r="C115" s="50" t="s">
        <v>277</v>
      </c>
      <c r="D115" s="242">
        <v>111457.41</v>
      </c>
      <c r="E115" s="242">
        <v>153690.5</v>
      </c>
      <c r="F115" s="52">
        <f t="shared" si="0"/>
        <v>137.89168436625255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68143.210000000006</v>
      </c>
      <c r="E117" s="242">
        <v>138587.26999999999</v>
      </c>
      <c r="F117" s="52">
        <f t="shared" si="0"/>
        <v>203.37649194982154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157057.38999999998</v>
      </c>
      <c r="E120" s="51">
        <f t="shared" si="26"/>
        <v>194266.48</v>
      </c>
      <c r="F120" s="52">
        <f t="shared" si="0"/>
        <v>123.6913971383327</v>
      </c>
    </row>
    <row r="121" spans="1:6" ht="12.75" customHeight="1" x14ac:dyDescent="0.2">
      <c r="A121" s="53">
        <v>6531</v>
      </c>
      <c r="B121" s="85" t="s">
        <v>288</v>
      </c>
      <c r="C121" s="50" t="s">
        <v>289</v>
      </c>
      <c r="D121" s="242">
        <v>1838.49</v>
      </c>
      <c r="E121" s="242">
        <v>0</v>
      </c>
      <c r="F121" s="52">
        <f t="shared" si="0"/>
        <v>0</v>
      </c>
    </row>
    <row r="122" spans="1:6" ht="12.75" customHeight="1" x14ac:dyDescent="0.2">
      <c r="A122" s="53">
        <v>6532</v>
      </c>
      <c r="B122" s="85" t="s">
        <v>290</v>
      </c>
      <c r="C122" s="50" t="s">
        <v>291</v>
      </c>
      <c r="D122" s="242">
        <v>155218.9</v>
      </c>
      <c r="E122" s="242">
        <v>194266.48</v>
      </c>
      <c r="F122" s="52">
        <f t="shared" si="0"/>
        <v>125.1564596837112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46099.54</v>
      </c>
      <c r="E124" s="51">
        <f t="shared" si="27"/>
        <v>41913.759999999995</v>
      </c>
      <c r="F124" s="52">
        <f t="shared" si="0"/>
        <v>90.920126317963252</v>
      </c>
    </row>
    <row r="125" spans="1:6" ht="12.75" customHeight="1" x14ac:dyDescent="0.2">
      <c r="A125" s="53">
        <v>661</v>
      </c>
      <c r="B125" s="86" t="s">
        <v>296</v>
      </c>
      <c r="C125" s="50" t="s">
        <v>297</v>
      </c>
      <c r="D125" s="51">
        <f t="shared" ref="D125:E125" si="28">SUM(D126:D127)</f>
        <v>45170.48</v>
      </c>
      <c r="E125" s="51">
        <f t="shared" si="28"/>
        <v>40748.31</v>
      </c>
      <c r="F125" s="52">
        <f t="shared" si="0"/>
        <v>90.210044258993918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45170.48</v>
      </c>
      <c r="E127" s="242">
        <v>40748.31</v>
      </c>
      <c r="F127" s="52">
        <f t="shared" si="0"/>
        <v>90.210044258993918</v>
      </c>
    </row>
    <row r="128" spans="1:6" ht="24" x14ac:dyDescent="0.2">
      <c r="A128" s="53">
        <v>663</v>
      </c>
      <c r="B128" s="231" t="s">
        <v>302</v>
      </c>
      <c r="C128" s="50" t="s">
        <v>303</v>
      </c>
      <c r="D128" s="51">
        <f t="shared" ref="D128:E128" si="29">SUM(D129:D132)</f>
        <v>929.06</v>
      </c>
      <c r="E128" s="51">
        <f t="shared" si="29"/>
        <v>1165.45</v>
      </c>
      <c r="F128" s="52">
        <f t="shared" si="0"/>
        <v>125.44399715841821</v>
      </c>
    </row>
    <row r="129" spans="1:6" ht="12.75" customHeight="1" x14ac:dyDescent="0.2">
      <c r="A129" s="53">
        <v>6631</v>
      </c>
      <c r="B129" s="86" t="s">
        <v>304</v>
      </c>
      <c r="C129" s="50" t="s">
        <v>305</v>
      </c>
      <c r="D129" s="242">
        <v>929.06</v>
      </c>
      <c r="E129" s="242">
        <v>1165.45</v>
      </c>
      <c r="F129" s="52">
        <f t="shared" si="0"/>
        <v>125.44399715841821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605.22</v>
      </c>
      <c r="E133" s="51">
        <f t="shared" si="30"/>
        <v>1452.54</v>
      </c>
      <c r="F133" s="52">
        <f t="shared" ref="F133:F223" si="31">IF(D133&lt;&gt;0,IF(E133/D133&gt;=100,"&gt;&gt;100",E133/D133*100),"-")</f>
        <v>240.00198275007435</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605.22</v>
      </c>
      <c r="E138" s="242">
        <v>1452.54</v>
      </c>
      <c r="F138" s="52">
        <f t="shared" si="31"/>
        <v>240.00198275007435</v>
      </c>
    </row>
    <row r="139" spans="1:6" ht="12.75" customHeight="1" x14ac:dyDescent="0.2">
      <c r="A139" s="53">
        <v>68</v>
      </c>
      <c r="B139" s="85" t="s">
        <v>324</v>
      </c>
      <c r="C139" s="50" t="s">
        <v>325</v>
      </c>
      <c r="D139" s="51">
        <f t="shared" ref="D139:E139" si="33">D140+D150</f>
        <v>2586.83</v>
      </c>
      <c r="E139" s="51">
        <f t="shared" si="33"/>
        <v>1044.5899999999999</v>
      </c>
      <c r="F139" s="52">
        <f t="shared" si="31"/>
        <v>40.381084184117242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2586.83</v>
      </c>
      <c r="E150" s="242">
        <v>1044.5899999999999</v>
      </c>
      <c r="F150" s="52">
        <f t="shared" si="31"/>
        <v>40.381084184117242</v>
      </c>
    </row>
    <row r="151" spans="1:6" ht="12.75" customHeight="1" x14ac:dyDescent="0.2">
      <c r="A151" s="53">
        <v>3</v>
      </c>
      <c r="B151" s="85" t="s">
        <v>348</v>
      </c>
      <c r="C151" s="50" t="s">
        <v>56</v>
      </c>
      <c r="D151" s="51">
        <f t="shared" ref="D151:E151" si="35">D152+D163+D196+D215+D224+D252+D263</f>
        <v>1784943.86</v>
      </c>
      <c r="E151" s="51">
        <f t="shared" si="35"/>
        <v>2565540.2000000002</v>
      </c>
      <c r="F151" s="52">
        <f t="shared" si="31"/>
        <v>143.73226281749837</v>
      </c>
    </row>
    <row r="152" spans="1:6" ht="12.75" customHeight="1" x14ac:dyDescent="0.2">
      <c r="A152" s="53">
        <v>31</v>
      </c>
      <c r="B152" s="85" t="s">
        <v>349</v>
      </c>
      <c r="C152" s="50" t="s">
        <v>350</v>
      </c>
      <c r="D152" s="51">
        <f t="shared" ref="D152:E152" si="36">D153+D158+D159</f>
        <v>616147.93000000005</v>
      </c>
      <c r="E152" s="51">
        <f t="shared" si="36"/>
        <v>821785</v>
      </c>
      <c r="F152" s="52">
        <f t="shared" si="31"/>
        <v>133.37462644725593</v>
      </c>
    </row>
    <row r="153" spans="1:6" ht="12.75" customHeight="1" x14ac:dyDescent="0.2">
      <c r="A153" s="53">
        <v>311</v>
      </c>
      <c r="B153" s="85" t="s">
        <v>351</v>
      </c>
      <c r="C153" s="50" t="s">
        <v>352</v>
      </c>
      <c r="D153" s="51">
        <f t="shared" ref="D153:E153" si="37">SUM(D154:D157)</f>
        <v>496694.69</v>
      </c>
      <c r="E153" s="51">
        <f t="shared" si="37"/>
        <v>668978.48</v>
      </c>
      <c r="F153" s="52">
        <f t="shared" si="31"/>
        <v>134.6860543244382</v>
      </c>
    </row>
    <row r="154" spans="1:6" ht="12.75" customHeight="1" x14ac:dyDescent="0.2">
      <c r="A154" s="53">
        <v>3111</v>
      </c>
      <c r="B154" s="85" t="s">
        <v>353</v>
      </c>
      <c r="C154" s="50" t="s">
        <v>354</v>
      </c>
      <c r="D154" s="242">
        <v>495700.86</v>
      </c>
      <c r="E154" s="242">
        <v>666589.52</v>
      </c>
      <c r="F154" s="52">
        <f t="shared" si="31"/>
        <v>134.47415039788311</v>
      </c>
    </row>
    <row r="155" spans="1:6" ht="12.75" customHeight="1" x14ac:dyDescent="0.2">
      <c r="A155" s="53">
        <v>3112</v>
      </c>
      <c r="B155" s="85" t="s">
        <v>355</v>
      </c>
      <c r="C155" s="50" t="s">
        <v>356</v>
      </c>
      <c r="D155" s="242">
        <v>993.83</v>
      </c>
      <c r="E155" s="242">
        <v>2388.96</v>
      </c>
      <c r="F155" s="52">
        <f t="shared" si="31"/>
        <v>240.37913928941569</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44996.23</v>
      </c>
      <c r="E158" s="242">
        <v>53945.45</v>
      </c>
      <c r="F158" s="52">
        <f t="shared" si="31"/>
        <v>119.8888217968483</v>
      </c>
    </row>
    <row r="159" spans="1:6" ht="12.75" customHeight="1" x14ac:dyDescent="0.2">
      <c r="A159" s="53">
        <v>313</v>
      </c>
      <c r="B159" s="85" t="s">
        <v>363</v>
      </c>
      <c r="C159" s="50" t="s">
        <v>364</v>
      </c>
      <c r="D159" s="51">
        <f t="shared" ref="D159:E159" si="38">SUM(D160:D162)</f>
        <v>74457.009999999995</v>
      </c>
      <c r="E159" s="51">
        <f t="shared" si="38"/>
        <v>98861.07</v>
      </c>
      <c r="F159" s="52">
        <f t="shared" si="31"/>
        <v>132.77604083215269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74457.009999999995</v>
      </c>
      <c r="E161" s="242">
        <v>98861.07</v>
      </c>
      <c r="F161" s="52">
        <f t="shared" si="31"/>
        <v>132.77604083215269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674239.83999999985</v>
      </c>
      <c r="E163" s="51">
        <f t="shared" si="39"/>
        <v>863312.47</v>
      </c>
      <c r="F163" s="52">
        <f t="shared" si="31"/>
        <v>128.0423402449787</v>
      </c>
    </row>
    <row r="164" spans="1:6" ht="12.75" customHeight="1" x14ac:dyDescent="0.2">
      <c r="A164" s="53">
        <v>321</v>
      </c>
      <c r="B164" s="85" t="s">
        <v>372</v>
      </c>
      <c r="C164" s="50" t="s">
        <v>373</v>
      </c>
      <c r="D164" s="51">
        <f t="shared" ref="D164:E164" si="40">SUM(D165:D168)</f>
        <v>26303.659999999996</v>
      </c>
      <c r="E164" s="51">
        <f t="shared" si="40"/>
        <v>39550.630000000005</v>
      </c>
      <c r="F164" s="52">
        <f t="shared" si="31"/>
        <v>150.36169871417138</v>
      </c>
    </row>
    <row r="165" spans="1:6" ht="12.75" customHeight="1" x14ac:dyDescent="0.2">
      <c r="A165" s="53">
        <v>3211</v>
      </c>
      <c r="B165" s="85" t="s">
        <v>374</v>
      </c>
      <c r="C165" s="50" t="s">
        <v>375</v>
      </c>
      <c r="D165" s="242">
        <v>8527.52</v>
      </c>
      <c r="E165" s="242">
        <v>8984.2900000000009</v>
      </c>
      <c r="F165" s="52">
        <f t="shared" si="31"/>
        <v>105.35642250032835</v>
      </c>
    </row>
    <row r="166" spans="1:6" ht="12.75" customHeight="1" x14ac:dyDescent="0.2">
      <c r="A166" s="53">
        <v>3212</v>
      </c>
      <c r="B166" s="85" t="s">
        <v>376</v>
      </c>
      <c r="C166" s="50" t="s">
        <v>377</v>
      </c>
      <c r="D166" s="242">
        <v>13251.62</v>
      </c>
      <c r="E166" s="242">
        <v>26894.35</v>
      </c>
      <c r="F166" s="52">
        <f t="shared" si="31"/>
        <v>202.95141273293376</v>
      </c>
    </row>
    <row r="167" spans="1:6" ht="12.75" customHeight="1" x14ac:dyDescent="0.2">
      <c r="A167" s="53">
        <v>3213</v>
      </c>
      <c r="B167" s="85" t="s">
        <v>378</v>
      </c>
      <c r="C167" s="50" t="s">
        <v>379</v>
      </c>
      <c r="D167" s="242">
        <v>3348.6</v>
      </c>
      <c r="E167" s="242">
        <v>2097.33</v>
      </c>
      <c r="F167" s="52">
        <f t="shared" si="31"/>
        <v>62.63304067371439</v>
      </c>
    </row>
    <row r="168" spans="1:6" ht="12.75" customHeight="1" x14ac:dyDescent="0.2">
      <c r="A168" s="53">
        <v>3214</v>
      </c>
      <c r="B168" s="85" t="s">
        <v>380</v>
      </c>
      <c r="C168" s="50" t="s">
        <v>381</v>
      </c>
      <c r="D168" s="242">
        <v>1175.92</v>
      </c>
      <c r="E168" s="242">
        <v>1574.66</v>
      </c>
      <c r="F168" s="52">
        <f t="shared" si="31"/>
        <v>133.90876930403428</v>
      </c>
    </row>
    <row r="169" spans="1:6" ht="12.75" customHeight="1" x14ac:dyDescent="0.2">
      <c r="A169" s="53">
        <v>322</v>
      </c>
      <c r="B169" s="85" t="s">
        <v>382</v>
      </c>
      <c r="C169" s="50" t="s">
        <v>383</v>
      </c>
      <c r="D169" s="51">
        <f t="shared" ref="D169:E169" si="41">SUM(D170:D176)</f>
        <v>213262.12</v>
      </c>
      <c r="E169" s="51">
        <f t="shared" si="41"/>
        <v>131356.75</v>
      </c>
      <c r="F169" s="52">
        <f t="shared" si="31"/>
        <v>61.594037422116976</v>
      </c>
    </row>
    <row r="170" spans="1:6" ht="12.75" customHeight="1" x14ac:dyDescent="0.2">
      <c r="A170" s="53">
        <v>3221</v>
      </c>
      <c r="B170" s="85" t="s">
        <v>384</v>
      </c>
      <c r="C170" s="50" t="s">
        <v>385</v>
      </c>
      <c r="D170" s="242">
        <v>9781.4699999999993</v>
      </c>
      <c r="E170" s="242">
        <v>19925.63</v>
      </c>
      <c r="F170" s="52">
        <f t="shared" si="31"/>
        <v>203.70792938075772</v>
      </c>
    </row>
    <row r="171" spans="1:6" ht="12.75" customHeight="1" x14ac:dyDescent="0.2">
      <c r="A171" s="53">
        <v>3222</v>
      </c>
      <c r="B171" s="85" t="s">
        <v>386</v>
      </c>
      <c r="C171" s="50" t="s">
        <v>387</v>
      </c>
      <c r="D171" s="242">
        <v>23196.01</v>
      </c>
      <c r="E171" s="242">
        <v>30557.759999999998</v>
      </c>
      <c r="F171" s="52">
        <f t="shared" si="31"/>
        <v>131.73713927524605</v>
      </c>
    </row>
    <row r="172" spans="1:6" ht="12.75" customHeight="1" x14ac:dyDescent="0.2">
      <c r="A172" s="53">
        <v>3223</v>
      </c>
      <c r="B172" s="85" t="s">
        <v>388</v>
      </c>
      <c r="C172" s="50" t="s">
        <v>389</v>
      </c>
      <c r="D172" s="242">
        <v>170433.9</v>
      </c>
      <c r="E172" s="242">
        <v>67111.64</v>
      </c>
      <c r="F172" s="52">
        <f t="shared" si="31"/>
        <v>39.376931467272655</v>
      </c>
    </row>
    <row r="173" spans="1:6" ht="12.75" customHeight="1" x14ac:dyDescent="0.2">
      <c r="A173" s="53">
        <v>3224</v>
      </c>
      <c r="B173" s="85" t="s">
        <v>390</v>
      </c>
      <c r="C173" s="50" t="s">
        <v>391</v>
      </c>
      <c r="D173" s="242">
        <v>7508.82</v>
      </c>
      <c r="E173" s="242">
        <v>8090.26</v>
      </c>
      <c r="F173" s="52">
        <f t="shared" si="31"/>
        <v>107.74342706310713</v>
      </c>
    </row>
    <row r="174" spans="1:6" ht="12.75" customHeight="1" x14ac:dyDescent="0.2">
      <c r="A174" s="53">
        <v>3225</v>
      </c>
      <c r="B174" s="85" t="s">
        <v>392</v>
      </c>
      <c r="C174" s="50" t="s">
        <v>393</v>
      </c>
      <c r="D174" s="242">
        <v>2272.87</v>
      </c>
      <c r="E174" s="242">
        <v>3735.83</v>
      </c>
      <c r="F174" s="52">
        <f t="shared" si="31"/>
        <v>164.366197802778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69.05</v>
      </c>
      <c r="E176" s="242">
        <v>1935.63</v>
      </c>
      <c r="F176" s="52">
        <f t="shared" si="31"/>
        <v>2803.2295438088345</v>
      </c>
    </row>
    <row r="177" spans="1:6" ht="12.75" customHeight="1" x14ac:dyDescent="0.2">
      <c r="A177" s="53">
        <v>323</v>
      </c>
      <c r="B177" s="85" t="s">
        <v>398</v>
      </c>
      <c r="C177" s="50" t="s">
        <v>399</v>
      </c>
      <c r="D177" s="51">
        <f t="shared" ref="D177:E177" si="42">SUM(D178:D186)</f>
        <v>385080.89999999997</v>
      </c>
      <c r="E177" s="51">
        <f t="shared" si="42"/>
        <v>594790.54999999993</v>
      </c>
      <c r="F177" s="52">
        <f t="shared" si="31"/>
        <v>154.45859558342156</v>
      </c>
    </row>
    <row r="178" spans="1:6" ht="12.75" customHeight="1" x14ac:dyDescent="0.2">
      <c r="A178" s="53">
        <v>3231</v>
      </c>
      <c r="B178" s="85" t="s">
        <v>400</v>
      </c>
      <c r="C178" s="50" t="s">
        <v>401</v>
      </c>
      <c r="D178" s="242">
        <v>11454.65</v>
      </c>
      <c r="E178" s="242">
        <v>16934.27</v>
      </c>
      <c r="F178" s="52">
        <f t="shared" si="31"/>
        <v>147.83751576870529</v>
      </c>
    </row>
    <row r="179" spans="1:6" ht="12.75" customHeight="1" x14ac:dyDescent="0.2">
      <c r="A179" s="53">
        <v>3232</v>
      </c>
      <c r="B179" s="85" t="s">
        <v>402</v>
      </c>
      <c r="C179" s="50" t="s">
        <v>403</v>
      </c>
      <c r="D179" s="242">
        <v>125769.9</v>
      </c>
      <c r="E179" s="242">
        <v>297361.5</v>
      </c>
      <c r="F179" s="52">
        <f t="shared" si="31"/>
        <v>236.4329620998347</v>
      </c>
    </row>
    <row r="180" spans="1:6" ht="12.75" customHeight="1" x14ac:dyDescent="0.2">
      <c r="A180" s="53">
        <v>3233</v>
      </c>
      <c r="B180" s="85" t="s">
        <v>404</v>
      </c>
      <c r="C180" s="50" t="s">
        <v>405</v>
      </c>
      <c r="D180" s="242">
        <v>7469.2</v>
      </c>
      <c r="E180" s="242">
        <v>13372.35</v>
      </c>
      <c r="F180" s="52">
        <f t="shared" si="31"/>
        <v>179.03322979703316</v>
      </c>
    </row>
    <row r="181" spans="1:6" ht="12.75" customHeight="1" x14ac:dyDescent="0.2">
      <c r="A181" s="53">
        <v>3234</v>
      </c>
      <c r="B181" s="85" t="s">
        <v>406</v>
      </c>
      <c r="C181" s="50" t="s">
        <v>407</v>
      </c>
      <c r="D181" s="242">
        <v>62050.559999999998</v>
      </c>
      <c r="E181" s="242">
        <v>63212.3</v>
      </c>
      <c r="F181" s="52">
        <f t="shared" si="31"/>
        <v>101.87224740598634</v>
      </c>
    </row>
    <row r="182" spans="1:6" ht="12.75" customHeight="1" x14ac:dyDescent="0.2">
      <c r="A182" s="53">
        <v>3235</v>
      </c>
      <c r="B182" s="85" t="s">
        <v>408</v>
      </c>
      <c r="C182" s="50" t="s">
        <v>409</v>
      </c>
      <c r="D182" s="242">
        <v>12586.08</v>
      </c>
      <c r="E182" s="242">
        <v>12619.66</v>
      </c>
      <c r="F182" s="52">
        <f t="shared" si="31"/>
        <v>100.2668026899559</v>
      </c>
    </row>
    <row r="183" spans="1:6" ht="12.75" customHeight="1" x14ac:dyDescent="0.2">
      <c r="A183" s="53">
        <v>3236</v>
      </c>
      <c r="B183" s="85" t="s">
        <v>410</v>
      </c>
      <c r="C183" s="50" t="s">
        <v>411</v>
      </c>
      <c r="D183" s="242">
        <v>13530.04</v>
      </c>
      <c r="E183" s="242">
        <v>14411.64</v>
      </c>
      <c r="F183" s="52">
        <f t="shared" si="31"/>
        <v>106.51587134997382</v>
      </c>
    </row>
    <row r="184" spans="1:6" ht="12.75" customHeight="1" x14ac:dyDescent="0.2">
      <c r="A184" s="53">
        <v>3237</v>
      </c>
      <c r="B184" s="85" t="s">
        <v>412</v>
      </c>
      <c r="C184" s="50" t="s">
        <v>413</v>
      </c>
      <c r="D184" s="242">
        <v>102953.55</v>
      </c>
      <c r="E184" s="242">
        <v>123697.47</v>
      </c>
      <c r="F184" s="52">
        <f t="shared" si="31"/>
        <v>120.14881468390357</v>
      </c>
    </row>
    <row r="185" spans="1:6" ht="12.75" customHeight="1" x14ac:dyDescent="0.2">
      <c r="A185" s="53">
        <v>3238</v>
      </c>
      <c r="B185" s="85" t="s">
        <v>414</v>
      </c>
      <c r="C185" s="50" t="s">
        <v>415</v>
      </c>
      <c r="D185" s="242">
        <v>26831.759999999998</v>
      </c>
      <c r="E185" s="242">
        <v>23374.77</v>
      </c>
      <c r="F185" s="52">
        <f t="shared" si="31"/>
        <v>87.116052021932219</v>
      </c>
    </row>
    <row r="186" spans="1:6" ht="12.75" customHeight="1" x14ac:dyDescent="0.2">
      <c r="A186" s="53">
        <v>3239</v>
      </c>
      <c r="B186" s="85" t="s">
        <v>416</v>
      </c>
      <c r="C186" s="50" t="s">
        <v>417</v>
      </c>
      <c r="D186" s="242">
        <v>22435.16</v>
      </c>
      <c r="E186" s="242">
        <v>29806.59</v>
      </c>
      <c r="F186" s="52">
        <f t="shared" si="31"/>
        <v>132.85659652081821</v>
      </c>
    </row>
    <row r="187" spans="1:6" ht="12.75" customHeight="1" x14ac:dyDescent="0.2">
      <c r="A187" s="53">
        <v>324</v>
      </c>
      <c r="B187" s="85" t="s">
        <v>418</v>
      </c>
      <c r="C187" s="50" t="s">
        <v>419</v>
      </c>
      <c r="D187" s="242">
        <v>873.23</v>
      </c>
      <c r="E187" s="242">
        <v>8042.62</v>
      </c>
      <c r="F187" s="52">
        <f t="shared" si="31"/>
        <v>921.01966263183806</v>
      </c>
    </row>
    <row r="188" spans="1:6" ht="12.75" customHeight="1" x14ac:dyDescent="0.2">
      <c r="A188" s="53">
        <v>329</v>
      </c>
      <c r="B188" s="85" t="s">
        <v>420</v>
      </c>
      <c r="C188" s="50" t="s">
        <v>421</v>
      </c>
      <c r="D188" s="51">
        <f t="shared" ref="D188:E188" si="43">SUM(D189:D195)</f>
        <v>48719.929999999993</v>
      </c>
      <c r="E188" s="51">
        <f t="shared" si="43"/>
        <v>89571.919999999984</v>
      </c>
      <c r="F188" s="52">
        <f t="shared" si="31"/>
        <v>183.85067466229938</v>
      </c>
    </row>
    <row r="189" spans="1:6" ht="12.75" customHeight="1" x14ac:dyDescent="0.2">
      <c r="A189" s="53">
        <v>3291</v>
      </c>
      <c r="B189" s="232" t="s">
        <v>422</v>
      </c>
      <c r="C189" s="50" t="s">
        <v>423</v>
      </c>
      <c r="D189" s="242">
        <v>11381.51</v>
      </c>
      <c r="E189" s="242">
        <v>18075.14</v>
      </c>
      <c r="F189" s="52">
        <f t="shared" si="31"/>
        <v>158.81144066121277</v>
      </c>
    </row>
    <row r="190" spans="1:6" ht="12.75" customHeight="1" x14ac:dyDescent="0.2">
      <c r="A190" s="53">
        <v>3292</v>
      </c>
      <c r="B190" s="85" t="s">
        <v>424</v>
      </c>
      <c r="C190" s="50" t="s">
        <v>425</v>
      </c>
      <c r="D190" s="242">
        <v>4974.03</v>
      </c>
      <c r="E190" s="242">
        <v>5732.1</v>
      </c>
      <c r="F190" s="52">
        <f t="shared" si="31"/>
        <v>115.24055946586572</v>
      </c>
    </row>
    <row r="191" spans="1:6" ht="12.75" customHeight="1" x14ac:dyDescent="0.2">
      <c r="A191" s="53">
        <v>3293</v>
      </c>
      <c r="B191" s="85" t="s">
        <v>426</v>
      </c>
      <c r="C191" s="50" t="s">
        <v>427</v>
      </c>
      <c r="D191" s="242">
        <v>8165.12</v>
      </c>
      <c r="E191" s="242">
        <v>32835</v>
      </c>
      <c r="F191" s="52">
        <f t="shared" si="31"/>
        <v>402.13738438626746</v>
      </c>
    </row>
    <row r="192" spans="1:6" ht="12.75" customHeight="1" x14ac:dyDescent="0.2">
      <c r="A192" s="53">
        <v>3294</v>
      </c>
      <c r="B192" s="85" t="s">
        <v>428</v>
      </c>
      <c r="C192" s="50" t="s">
        <v>429</v>
      </c>
      <c r="D192" s="242">
        <v>1367.81</v>
      </c>
      <c r="E192" s="242">
        <v>643.20000000000005</v>
      </c>
      <c r="F192" s="52">
        <f t="shared" si="31"/>
        <v>47.024074981174294</v>
      </c>
    </row>
    <row r="193" spans="1:6" ht="12.75" customHeight="1" x14ac:dyDescent="0.2">
      <c r="A193" s="53">
        <v>3295</v>
      </c>
      <c r="B193" s="85" t="s">
        <v>430</v>
      </c>
      <c r="C193" s="50" t="s">
        <v>431</v>
      </c>
      <c r="D193" s="242">
        <v>18527.37</v>
      </c>
      <c r="E193" s="242">
        <v>10024.799999999999</v>
      </c>
      <c r="F193" s="52">
        <f t="shared" si="31"/>
        <v>54.108057430709266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4304.09</v>
      </c>
      <c r="E195" s="242">
        <v>22261.68</v>
      </c>
      <c r="F195" s="52">
        <f t="shared" si="31"/>
        <v>517.22152650153691</v>
      </c>
    </row>
    <row r="196" spans="1:6" ht="12.75" customHeight="1" x14ac:dyDescent="0.2">
      <c r="A196" s="53">
        <v>34</v>
      </c>
      <c r="B196" s="232" t="s">
        <v>436</v>
      </c>
      <c r="C196" s="50" t="s">
        <v>437</v>
      </c>
      <c r="D196" s="51">
        <f t="shared" ref="D196:E196" si="44">D197+D202+D210</f>
        <v>10954.46</v>
      </c>
      <c r="E196" s="51">
        <f t="shared" si="44"/>
        <v>4800.5</v>
      </c>
      <c r="F196" s="52">
        <f t="shared" si="31"/>
        <v>43.8223335518136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480.49</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480.49</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10954.46</v>
      </c>
      <c r="E210" s="51">
        <f t="shared" si="47"/>
        <v>4320.01</v>
      </c>
      <c r="F210" s="52">
        <f t="shared" si="31"/>
        <v>39.436083567788835</v>
      </c>
    </row>
    <row r="211" spans="1:6" ht="12.75" customHeight="1" x14ac:dyDescent="0.2">
      <c r="A211" s="53">
        <v>3431</v>
      </c>
      <c r="B211" s="232" t="s">
        <v>466</v>
      </c>
      <c r="C211" s="50" t="s">
        <v>467</v>
      </c>
      <c r="D211" s="242">
        <v>3917.78</v>
      </c>
      <c r="E211" s="242">
        <v>4225.03</v>
      </c>
      <c r="F211" s="52">
        <f t="shared" si="31"/>
        <v>107.84245159248349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47.47</v>
      </c>
      <c r="E213" s="242">
        <v>4.63</v>
      </c>
      <c r="F213" s="52">
        <f t="shared" si="31"/>
        <v>9.753528544343796</v>
      </c>
    </row>
    <row r="214" spans="1:6" ht="12.75" customHeight="1" x14ac:dyDescent="0.2">
      <c r="A214" s="53">
        <v>3434</v>
      </c>
      <c r="B214" s="85" t="s">
        <v>472</v>
      </c>
      <c r="C214" s="50" t="s">
        <v>473</v>
      </c>
      <c r="D214" s="242">
        <v>6989.21</v>
      </c>
      <c r="E214" s="242">
        <v>90.35</v>
      </c>
      <c r="F214" s="52">
        <f t="shared" si="31"/>
        <v>1.2927069010660719</v>
      </c>
    </row>
    <row r="215" spans="1:6" ht="12.75" customHeight="1" x14ac:dyDescent="0.2">
      <c r="A215" s="53">
        <v>35</v>
      </c>
      <c r="B215" s="85" t="s">
        <v>474</v>
      </c>
      <c r="C215" s="50" t="s">
        <v>475</v>
      </c>
      <c r="D215" s="51">
        <f t="shared" ref="D215:E215" si="48">D216+D219+D223</f>
        <v>65546.759999999995</v>
      </c>
      <c r="E215" s="51">
        <f t="shared" si="48"/>
        <v>64841.86</v>
      </c>
      <c r="F215" s="52">
        <f t="shared" si="31"/>
        <v>98.924584525611962</v>
      </c>
    </row>
    <row r="216" spans="1:6" ht="12.75" customHeight="1" x14ac:dyDescent="0.2">
      <c r="A216" s="53">
        <v>351</v>
      </c>
      <c r="B216" s="85" t="s">
        <v>476</v>
      </c>
      <c r="C216" s="50" t="s">
        <v>477</v>
      </c>
      <c r="D216" s="51">
        <f t="shared" ref="D216:E216" si="49">SUM(D217:D218)</f>
        <v>55957.96</v>
      </c>
      <c r="E216" s="51">
        <f t="shared" si="49"/>
        <v>57329.56</v>
      </c>
      <c r="F216" s="52">
        <f t="shared" si="31"/>
        <v>102.45112580944695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55957.96</v>
      </c>
      <c r="E218" s="242">
        <v>57329.56</v>
      </c>
      <c r="F218" s="52">
        <f t="shared" si="31"/>
        <v>102.45112580944695</v>
      </c>
    </row>
    <row r="219" spans="1:6" ht="24" x14ac:dyDescent="0.2">
      <c r="A219" s="53">
        <v>352</v>
      </c>
      <c r="B219" s="85" t="s">
        <v>482</v>
      </c>
      <c r="C219" s="50" t="s">
        <v>483</v>
      </c>
      <c r="D219" s="51">
        <f t="shared" ref="D219:E219" si="50">SUM(D220:D222)</f>
        <v>9588.7999999999993</v>
      </c>
      <c r="E219" s="51">
        <f t="shared" si="50"/>
        <v>7512.3</v>
      </c>
      <c r="F219" s="52">
        <f t="shared" si="31"/>
        <v>78.344526948106136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3864.09</v>
      </c>
      <c r="E221" s="242">
        <v>2765.05</v>
      </c>
      <c r="F221" s="52">
        <f t="shared" si="31"/>
        <v>71.557598296105937</v>
      </c>
    </row>
    <row r="222" spans="1:6" ht="12.75" customHeight="1" x14ac:dyDescent="0.2">
      <c r="A222" s="53">
        <v>3523</v>
      </c>
      <c r="B222" s="85" t="s">
        <v>488</v>
      </c>
      <c r="C222" s="50" t="s">
        <v>489</v>
      </c>
      <c r="D222" s="242">
        <v>5724.71</v>
      </c>
      <c r="E222" s="242">
        <v>4747.25</v>
      </c>
      <c r="F222" s="52">
        <f t="shared" si="31"/>
        <v>82.925597977888827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201186.05</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2650.09</v>
      </c>
      <c r="F231" s="52" t="str">
        <f t="shared" si="52"/>
        <v>-</v>
      </c>
    </row>
    <row r="232" spans="1:6" ht="12.75" customHeight="1" x14ac:dyDescent="0.2">
      <c r="A232" s="53">
        <v>3631</v>
      </c>
      <c r="B232" s="85" t="s">
        <v>508</v>
      </c>
      <c r="C232" s="50" t="s">
        <v>509</v>
      </c>
      <c r="D232" s="242">
        <v>0</v>
      </c>
      <c r="E232" s="242">
        <v>2650.09</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198535.96</v>
      </c>
      <c r="F236" s="52" t="str">
        <f t="shared" ref="F236:F239" si="57">IF(D236&lt;&gt;0,IF(E236/D236&gt;=100,"&gt;&gt;100",E236/D236*100),"-")</f>
        <v>-</v>
      </c>
    </row>
    <row r="237" spans="1:6" ht="12.75" customHeight="1" x14ac:dyDescent="0.2">
      <c r="A237" s="53" t="s">
        <v>518</v>
      </c>
      <c r="B237" s="85" t="s">
        <v>519</v>
      </c>
      <c r="C237" s="50" t="s">
        <v>518</v>
      </c>
      <c r="D237" s="242">
        <v>0</v>
      </c>
      <c r="E237" s="242">
        <v>198535.96</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55822.28</v>
      </c>
      <c r="E252" s="51">
        <f t="shared" si="63"/>
        <v>154584.84</v>
      </c>
      <c r="F252" s="52">
        <f t="shared" ref="F252:F258" si="64">IF(D252&lt;&gt;0,IF(E252/D252&gt;=100,"&gt;&gt;100",E252/D252*100),"-")</f>
        <v>276.92319267503945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55822.28</v>
      </c>
      <c r="E259" s="51">
        <f t="shared" si="66"/>
        <v>154584.84</v>
      </c>
      <c r="F259" s="52">
        <f t="shared" ref="F259:F262" si="67">IF(D259&lt;&gt;0,IF(E259/D259&gt;=100,"&gt;&gt;100",E259/D259*100),"-")</f>
        <v>276.92319267503945</v>
      </c>
    </row>
    <row r="260" spans="1:6" ht="12.75" customHeight="1" x14ac:dyDescent="0.2">
      <c r="A260" s="53">
        <v>3721</v>
      </c>
      <c r="B260" s="85" t="s">
        <v>560</v>
      </c>
      <c r="C260" s="50" t="s">
        <v>561</v>
      </c>
      <c r="D260" s="242">
        <v>50746.96</v>
      </c>
      <c r="E260" s="242">
        <v>123028.2</v>
      </c>
      <c r="F260" s="52">
        <f t="shared" si="67"/>
        <v>242.43462071422601</v>
      </c>
    </row>
    <row r="261" spans="1:6" ht="12.75" customHeight="1" x14ac:dyDescent="0.2">
      <c r="A261" s="53">
        <v>3722</v>
      </c>
      <c r="B261" s="85" t="s">
        <v>562</v>
      </c>
      <c r="C261" s="50" t="s">
        <v>563</v>
      </c>
      <c r="D261" s="242">
        <v>5075.32</v>
      </c>
      <c r="E261" s="242">
        <v>31556.639999999999</v>
      </c>
      <c r="F261" s="52">
        <f t="shared" si="67"/>
        <v>621.76650930384687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362232.59</v>
      </c>
      <c r="E263" s="51">
        <f t="shared" si="68"/>
        <v>455029.48</v>
      </c>
      <c r="F263" s="52">
        <f t="shared" ref="F263:F267" si="69">IF(D263&lt;&gt;0,IF(E263/D263&gt;=100,"&gt;&gt;100",E263/D263*100),"-")</f>
        <v>125.61804005542405</v>
      </c>
    </row>
    <row r="264" spans="1:6" ht="12.75" customHeight="1" x14ac:dyDescent="0.2">
      <c r="A264" s="53">
        <v>381</v>
      </c>
      <c r="B264" s="85" t="s">
        <v>568</v>
      </c>
      <c r="C264" s="50" t="s">
        <v>569</v>
      </c>
      <c r="D264" s="51">
        <f t="shared" ref="D264:E264" si="70">SUM(D265:D267)</f>
        <v>329761.03000000003</v>
      </c>
      <c r="E264" s="51">
        <f t="shared" si="70"/>
        <v>359756.58</v>
      </c>
      <c r="F264" s="52">
        <f t="shared" si="69"/>
        <v>109.09614759512365</v>
      </c>
    </row>
    <row r="265" spans="1:6" ht="12.75" customHeight="1" x14ac:dyDescent="0.2">
      <c r="A265" s="53">
        <v>3811</v>
      </c>
      <c r="B265" s="85" t="s">
        <v>570</v>
      </c>
      <c r="C265" s="50" t="s">
        <v>571</v>
      </c>
      <c r="D265" s="242">
        <v>329761.03000000003</v>
      </c>
      <c r="E265" s="242">
        <v>359756.58</v>
      </c>
      <c r="F265" s="52">
        <f t="shared" si="69"/>
        <v>109.09614759512365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32471.56</v>
      </c>
      <c r="E279" s="51">
        <f t="shared" si="75"/>
        <v>95272.9</v>
      </c>
      <c r="F279" s="52">
        <f t="shared" si="74"/>
        <v>293.40413580376179</v>
      </c>
    </row>
    <row r="280" spans="1:6" ht="24" x14ac:dyDescent="0.2">
      <c r="A280" s="53">
        <v>3861</v>
      </c>
      <c r="B280" s="85" t="s">
        <v>599</v>
      </c>
      <c r="C280" s="50" t="s">
        <v>600</v>
      </c>
      <c r="D280" s="242">
        <v>32471.56</v>
      </c>
      <c r="E280" s="242">
        <v>95272.9</v>
      </c>
      <c r="F280" s="52">
        <f t="shared" si="74"/>
        <v>293.40413580376179</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1784943.86</v>
      </c>
      <c r="E289" s="51">
        <f t="shared" si="79"/>
        <v>2565540.2000000002</v>
      </c>
      <c r="F289" s="52">
        <f t="shared" si="76"/>
        <v>143.73226281749837</v>
      </c>
    </row>
    <row r="290" spans="1:6" ht="12.75" customHeight="1" x14ac:dyDescent="0.2">
      <c r="A290" s="53" t="s">
        <v>609</v>
      </c>
      <c r="B290" s="85" t="s">
        <v>620</v>
      </c>
      <c r="C290" s="50" t="s">
        <v>621</v>
      </c>
      <c r="D290" s="51">
        <f>IF(D6&gt;=D289,D6-D289,0)</f>
        <v>589158.87000000034</v>
      </c>
      <c r="E290" s="51">
        <f>IF(E6&gt;=E289,E6-E289,0)</f>
        <v>371211.78999999957</v>
      </c>
      <c r="F290" s="52">
        <f t="shared" si="76"/>
        <v>63.00707820965156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1944167.54</v>
      </c>
      <c r="E292" s="242">
        <v>1655991.35</v>
      </c>
      <c r="F292" s="52">
        <f t="shared" si="76"/>
        <v>85.177399371661153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428298.61</v>
      </c>
      <c r="E294" s="242">
        <v>376271.97</v>
      </c>
      <c r="F294" s="52">
        <f t="shared" si="76"/>
        <v>87.852717990375922</v>
      </c>
    </row>
    <row r="295" spans="1:6" ht="24" x14ac:dyDescent="0.2">
      <c r="A295" s="53">
        <v>9661</v>
      </c>
      <c r="B295" s="85" t="s">
        <v>630</v>
      </c>
      <c r="C295" s="50" t="s">
        <v>631</v>
      </c>
      <c r="D295" s="242">
        <v>2343.37</v>
      </c>
      <c r="E295" s="242">
        <v>1094.71</v>
      </c>
      <c r="F295" s="52">
        <f t="shared" si="76"/>
        <v>46.715200757882883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98411.34</v>
      </c>
      <c r="E298" s="51">
        <f t="shared" si="80"/>
        <v>17105.490000000002</v>
      </c>
      <c r="F298" s="52">
        <f t="shared" ref="F298:F418" si="81">IF(D298&lt;&gt;0,IF(E298/D298&gt;=100,"&gt;&gt;100",E298/D298*100),"-")</f>
        <v>17.381624922493693</v>
      </c>
    </row>
    <row r="299" spans="1:6" ht="12.75" customHeight="1" x14ac:dyDescent="0.2">
      <c r="A299" s="53">
        <v>71</v>
      </c>
      <c r="B299" s="85" t="s">
        <v>637</v>
      </c>
      <c r="C299" s="50" t="s">
        <v>638</v>
      </c>
      <c r="D299" s="51">
        <f t="shared" ref="D299:E299" si="82">D300+D304</f>
        <v>72898.91</v>
      </c>
      <c r="E299" s="51">
        <f t="shared" si="82"/>
        <v>0</v>
      </c>
      <c r="F299" s="52">
        <f t="shared" si="81"/>
        <v>0</v>
      </c>
    </row>
    <row r="300" spans="1:6" ht="24" x14ac:dyDescent="0.2">
      <c r="A300" s="53">
        <v>711</v>
      </c>
      <c r="B300" s="85" t="s">
        <v>639</v>
      </c>
      <c r="C300" s="50" t="s">
        <v>640</v>
      </c>
      <c r="D300" s="51">
        <f t="shared" ref="D300:E300" si="83">SUM(D301:D303)</f>
        <v>72898.91</v>
      </c>
      <c r="E300" s="51">
        <f t="shared" si="83"/>
        <v>0</v>
      </c>
      <c r="F300" s="52">
        <f t="shared" si="81"/>
        <v>0</v>
      </c>
    </row>
    <row r="301" spans="1:6" ht="12.75" customHeight="1" x14ac:dyDescent="0.2">
      <c r="A301" s="53">
        <v>7111</v>
      </c>
      <c r="B301" s="85" t="s">
        <v>641</v>
      </c>
      <c r="C301" s="50" t="s">
        <v>642</v>
      </c>
      <c r="D301" s="242">
        <v>72898.91</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25512.43</v>
      </c>
      <c r="E311" s="51">
        <f t="shared" si="85"/>
        <v>17105.490000000002</v>
      </c>
      <c r="F311" s="52">
        <f t="shared" si="81"/>
        <v>67.047670488463865</v>
      </c>
    </row>
    <row r="312" spans="1:6" ht="12.75" customHeight="1" x14ac:dyDescent="0.2">
      <c r="A312" s="53">
        <v>721</v>
      </c>
      <c r="B312" s="85" t="s">
        <v>663</v>
      </c>
      <c r="C312" s="50" t="s">
        <v>664</v>
      </c>
      <c r="D312" s="51">
        <f t="shared" ref="D312:E312" si="86">SUM(D313:D316)</f>
        <v>25512.43</v>
      </c>
      <c r="E312" s="51">
        <f t="shared" si="86"/>
        <v>17105.490000000002</v>
      </c>
      <c r="F312" s="52">
        <f t="shared" si="81"/>
        <v>67.047670488463865</v>
      </c>
    </row>
    <row r="313" spans="1:6" ht="12.75" customHeight="1" x14ac:dyDescent="0.2">
      <c r="A313" s="53">
        <v>7211</v>
      </c>
      <c r="B313" s="85" t="s">
        <v>665</v>
      </c>
      <c r="C313" s="50" t="s">
        <v>666</v>
      </c>
      <c r="D313" s="242">
        <v>25512.43</v>
      </c>
      <c r="E313" s="242">
        <v>17105.490000000002</v>
      </c>
      <c r="F313" s="52">
        <f t="shared" si="81"/>
        <v>67.047670488463865</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47570.86</v>
      </c>
      <c r="E350" s="51">
        <f t="shared" si="95"/>
        <v>609759.45000000007</v>
      </c>
      <c r="F350" s="52">
        <f t="shared" si="81"/>
        <v>1281.7919415373194</v>
      </c>
    </row>
    <row r="351" spans="1:6" ht="12.75" customHeight="1" x14ac:dyDescent="0.2">
      <c r="A351" s="53">
        <v>41</v>
      </c>
      <c r="B351" s="85" t="s">
        <v>741</v>
      </c>
      <c r="C351" s="50" t="s">
        <v>742</v>
      </c>
      <c r="D351" s="51">
        <f t="shared" ref="D351:E351" si="96">D352+D356</f>
        <v>13983.18</v>
      </c>
      <c r="E351" s="51">
        <f t="shared" si="96"/>
        <v>9228.58</v>
      </c>
      <c r="F351" s="52">
        <f t="shared" si="81"/>
        <v>65.997720118027516</v>
      </c>
    </row>
    <row r="352" spans="1:6" ht="12.75" customHeight="1" x14ac:dyDescent="0.2">
      <c r="A352" s="53">
        <v>411</v>
      </c>
      <c r="B352" s="85" t="s">
        <v>743</v>
      </c>
      <c r="C352" s="50" t="s">
        <v>744</v>
      </c>
      <c r="D352" s="51">
        <f t="shared" ref="D352:E352" si="97">SUM(D353:D355)</f>
        <v>13983.18</v>
      </c>
      <c r="E352" s="51">
        <f t="shared" si="97"/>
        <v>8813.82</v>
      </c>
      <c r="F352" s="52">
        <f t="shared" si="81"/>
        <v>63.031585090086807</v>
      </c>
    </row>
    <row r="353" spans="1:6" ht="12.75" customHeight="1" x14ac:dyDescent="0.2">
      <c r="A353" s="53">
        <v>4111</v>
      </c>
      <c r="B353" s="85" t="s">
        <v>641</v>
      </c>
      <c r="C353" s="50" t="s">
        <v>745</v>
      </c>
      <c r="D353" s="242">
        <v>13983.18</v>
      </c>
      <c r="E353" s="242">
        <v>8813.82</v>
      </c>
      <c r="F353" s="52">
        <f t="shared" si="81"/>
        <v>63.031585090086807</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414.76</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414.76</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33587.68</v>
      </c>
      <c r="E363" s="51">
        <f t="shared" si="99"/>
        <v>515943.36000000004</v>
      </c>
      <c r="F363" s="52">
        <f t="shared" si="81"/>
        <v>1536.1089542356008</v>
      </c>
    </row>
    <row r="364" spans="1:6" ht="12.75" customHeight="1" x14ac:dyDescent="0.2">
      <c r="A364" s="53">
        <v>421</v>
      </c>
      <c r="B364" s="85" t="s">
        <v>759</v>
      </c>
      <c r="C364" s="50" t="s">
        <v>760</v>
      </c>
      <c r="D364" s="51">
        <f t="shared" ref="D364:E364" si="100">SUM(D365:D368)</f>
        <v>24553.72</v>
      </c>
      <c r="E364" s="51">
        <f t="shared" si="100"/>
        <v>288092.14</v>
      </c>
      <c r="F364" s="52">
        <f t="shared" si="81"/>
        <v>1173.313616022338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24553.72</v>
      </c>
      <c r="E366" s="242">
        <v>28625</v>
      </c>
      <c r="F366" s="52">
        <f t="shared" si="81"/>
        <v>116.58111276010314</v>
      </c>
    </row>
    <row r="367" spans="1:6" ht="12.75" customHeight="1" x14ac:dyDescent="0.2">
      <c r="A367" s="53">
        <v>4213</v>
      </c>
      <c r="B367" s="85" t="s">
        <v>669</v>
      </c>
      <c r="C367" s="50" t="s">
        <v>763</v>
      </c>
      <c r="D367" s="242">
        <v>0</v>
      </c>
      <c r="E367" s="242">
        <v>259467.14</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2600.6</v>
      </c>
      <c r="E369" s="51">
        <f t="shared" si="101"/>
        <v>183647.80000000002</v>
      </c>
      <c r="F369" s="52">
        <f t="shared" si="81"/>
        <v>7061.747289087134</v>
      </c>
    </row>
    <row r="370" spans="1:6" ht="12.75" customHeight="1" x14ac:dyDescent="0.2">
      <c r="A370" s="53">
        <v>4221</v>
      </c>
      <c r="B370" s="85" t="s">
        <v>675</v>
      </c>
      <c r="C370" s="50" t="s">
        <v>767</v>
      </c>
      <c r="D370" s="242">
        <v>2290.94</v>
      </c>
      <c r="E370" s="242">
        <v>21548.7</v>
      </c>
      <c r="F370" s="52">
        <f t="shared" si="81"/>
        <v>940.60516643823053</v>
      </c>
    </row>
    <row r="371" spans="1:6" ht="12.75" customHeight="1" x14ac:dyDescent="0.2">
      <c r="A371" s="53">
        <v>4222</v>
      </c>
      <c r="B371" s="85" t="s">
        <v>768</v>
      </c>
      <c r="C371" s="50" t="s">
        <v>769</v>
      </c>
      <c r="D371" s="242">
        <v>72.62</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237.04</v>
      </c>
      <c r="E376" s="242">
        <v>162099.1</v>
      </c>
      <c r="F376" s="52" t="str">
        <f t="shared" si="81"/>
        <v>&gt;&gt;100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29374.78</v>
      </c>
      <c r="F378" s="52" t="str">
        <f t="shared" si="81"/>
        <v>-</v>
      </c>
    </row>
    <row r="379" spans="1:6" ht="12.75" customHeight="1" x14ac:dyDescent="0.2">
      <c r="A379" s="53">
        <v>4231</v>
      </c>
      <c r="B379" s="85" t="s">
        <v>693</v>
      </c>
      <c r="C379" s="50" t="s">
        <v>778</v>
      </c>
      <c r="D379" s="242">
        <v>0</v>
      </c>
      <c r="E379" s="242">
        <v>29374.78</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6282.18</v>
      </c>
      <c r="E383" s="51">
        <f t="shared" si="103"/>
        <v>9607.92</v>
      </c>
      <c r="F383" s="52">
        <f t="shared" si="81"/>
        <v>152.9392663056455</v>
      </c>
    </row>
    <row r="384" spans="1:6" ht="12.75" customHeight="1" x14ac:dyDescent="0.2">
      <c r="A384" s="53">
        <v>4241</v>
      </c>
      <c r="B384" s="85" t="s">
        <v>784</v>
      </c>
      <c r="C384" s="50" t="s">
        <v>785</v>
      </c>
      <c r="D384" s="242">
        <v>6282.18</v>
      </c>
      <c r="E384" s="242">
        <v>9607.92</v>
      </c>
      <c r="F384" s="52">
        <f t="shared" si="81"/>
        <v>152.9392663056455</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151.18</v>
      </c>
      <c r="E391" s="51">
        <f t="shared" si="105"/>
        <v>5220.7199999999993</v>
      </c>
      <c r="F391" s="52">
        <f t="shared" si="81"/>
        <v>3453.3139304140755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151.18</v>
      </c>
      <c r="E393" s="242">
        <v>318.27</v>
      </c>
      <c r="F393" s="52">
        <f t="shared" si="81"/>
        <v>210.52387881994972</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4902.45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84587.51</v>
      </c>
      <c r="F402" s="52" t="str">
        <f t="shared" si="81"/>
        <v>-</v>
      </c>
    </row>
    <row r="403" spans="1:6" ht="12.75" customHeight="1" x14ac:dyDescent="0.2">
      <c r="A403" s="53">
        <v>451</v>
      </c>
      <c r="B403" s="85" t="s">
        <v>812</v>
      </c>
      <c r="C403" s="50" t="s">
        <v>813</v>
      </c>
      <c r="D403" s="242">
        <v>0</v>
      </c>
      <c r="E403" s="242">
        <v>84587.51</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50840.479999999996</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592653.96000000008</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764755.35</v>
      </c>
      <c r="E410" s="242">
        <v>2657395.91</v>
      </c>
      <c r="F410" s="52">
        <f t="shared" si="81"/>
        <v>347.48314085020786</v>
      </c>
    </row>
    <row r="411" spans="1:6" ht="12.75" customHeight="1" x14ac:dyDescent="0.2">
      <c r="A411" s="53">
        <v>97</v>
      </c>
      <c r="B411" s="85" t="s">
        <v>828</v>
      </c>
      <c r="C411" s="50" t="s">
        <v>829</v>
      </c>
      <c r="D411" s="242">
        <v>0</v>
      </c>
      <c r="E411" s="242">
        <v>22672.3</v>
      </c>
      <c r="F411" s="52" t="str">
        <f t="shared" si="81"/>
        <v>-</v>
      </c>
    </row>
    <row r="412" spans="1:6" ht="12.75" customHeight="1" x14ac:dyDescent="0.2">
      <c r="A412" s="53" t="s">
        <v>609</v>
      </c>
      <c r="B412" s="85" t="s">
        <v>830</v>
      </c>
      <c r="C412" s="50" t="s">
        <v>831</v>
      </c>
      <c r="D412" s="51">
        <f>D6+D298</f>
        <v>2472514.0700000003</v>
      </c>
      <c r="E412" s="51">
        <f>E6+E298</f>
        <v>2953857.48</v>
      </c>
      <c r="F412" s="52">
        <f t="shared" si="81"/>
        <v>119.46777233101851</v>
      </c>
    </row>
    <row r="413" spans="1:6" ht="12.75" customHeight="1" x14ac:dyDescent="0.2">
      <c r="A413" s="53" t="s">
        <v>609</v>
      </c>
      <c r="B413" s="85" t="s">
        <v>832</v>
      </c>
      <c r="C413" s="50" t="s">
        <v>833</v>
      </c>
      <c r="D413" s="51">
        <f t="shared" ref="D413:E413" si="112">D289+D350</f>
        <v>1832514.7200000002</v>
      </c>
      <c r="E413" s="51">
        <f t="shared" si="112"/>
        <v>3175299.6500000004</v>
      </c>
      <c r="F413" s="52">
        <f t="shared" si="81"/>
        <v>173.27553308821444</v>
      </c>
    </row>
    <row r="414" spans="1:6" ht="12.75" customHeight="1" x14ac:dyDescent="0.2">
      <c r="A414" s="53" t="s">
        <v>609</v>
      </c>
      <c r="B414" s="85" t="s">
        <v>834</v>
      </c>
      <c r="C414" s="50" t="s">
        <v>835</v>
      </c>
      <c r="D414" s="51">
        <f t="shared" ref="D414:E414" si="113">IF(D412&gt;=D413,D412-D413,0)</f>
        <v>639999.35000000009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221442.17000000039</v>
      </c>
      <c r="F415" s="52" t="str">
        <f t="shared" si="81"/>
        <v>-</v>
      </c>
    </row>
    <row r="416" spans="1:6" ht="12.75" customHeight="1" x14ac:dyDescent="0.2">
      <c r="A416" s="60" t="s">
        <v>838</v>
      </c>
      <c r="B416" s="232" t="s">
        <v>839</v>
      </c>
      <c r="C416" s="61" t="s">
        <v>840</v>
      </c>
      <c r="D416" s="51">
        <f t="shared" ref="D416:E416" si="115">IF(D292-D293+D409-D410&gt;=0,D292-D293+D409-D410,0)</f>
        <v>1179412.19</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1001404.56</v>
      </c>
      <c r="F417" s="52" t="str">
        <f t="shared" si="81"/>
        <v>-</v>
      </c>
    </row>
    <row r="418" spans="1:6" ht="12.75" customHeight="1" x14ac:dyDescent="0.2">
      <c r="A418" s="55" t="s">
        <v>843</v>
      </c>
      <c r="B418" s="233" t="s">
        <v>844</v>
      </c>
      <c r="C418" s="56" t="s">
        <v>845</v>
      </c>
      <c r="D418" s="62">
        <f t="shared" ref="D418:E418" si="117">D294+D411</f>
        <v>428298.61</v>
      </c>
      <c r="E418" s="62">
        <f t="shared" si="117"/>
        <v>398944.26999999996</v>
      </c>
      <c r="F418" s="57">
        <f t="shared" si="81"/>
        <v>93.146291088827013</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1252701.1599999999</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1252701.1599999999</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1252701.1599999999</v>
      </c>
      <c r="F490" s="52" t="str">
        <f t="shared" si="119"/>
        <v>-</v>
      </c>
    </row>
    <row r="491" spans="1:6" ht="12.75" customHeight="1" x14ac:dyDescent="0.2">
      <c r="A491" s="53">
        <v>8422</v>
      </c>
      <c r="B491" s="85" t="s">
        <v>989</v>
      </c>
      <c r="C491" s="50" t="s">
        <v>990</v>
      </c>
      <c r="D491" s="242">
        <v>0</v>
      </c>
      <c r="E491" s="242">
        <v>1252701.1599999999</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78070.789999999994</v>
      </c>
      <c r="E528" s="51">
        <f t="shared" si="148"/>
        <v>31317.53</v>
      </c>
      <c r="F528" s="52">
        <f t="shared" si="119"/>
        <v>40.114273212811092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78070.789999999994</v>
      </c>
      <c r="E593" s="51">
        <f t="shared" si="167"/>
        <v>31317.53</v>
      </c>
      <c r="F593" s="52">
        <f t="shared" si="119"/>
        <v>40.114273212811092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31317.53</v>
      </c>
      <c r="F599" s="52" t="str">
        <f t="shared" si="119"/>
        <v>-</v>
      </c>
    </row>
    <row r="600" spans="1:6" ht="12.75" customHeight="1" x14ac:dyDescent="0.2">
      <c r="A600" s="53">
        <v>5422</v>
      </c>
      <c r="B600" s="85" t="s">
        <v>1198</v>
      </c>
      <c r="C600" s="50" t="s">
        <v>1199</v>
      </c>
      <c r="D600" s="242">
        <v>0</v>
      </c>
      <c r="E600" s="242">
        <v>31317.53</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78070.789999999994</v>
      </c>
      <c r="E617" s="51">
        <f t="shared" si="173"/>
        <v>0</v>
      </c>
      <c r="F617" s="52">
        <f t="shared" si="119"/>
        <v>0</v>
      </c>
    </row>
    <row r="618" spans="1:6" ht="12.75" customHeight="1" x14ac:dyDescent="0.2">
      <c r="A618" s="53">
        <v>5471</v>
      </c>
      <c r="B618" s="85" t="s">
        <v>1234</v>
      </c>
      <c r="C618" s="50" t="s">
        <v>1235</v>
      </c>
      <c r="D618" s="242">
        <v>78070.789999999994</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1221383.6299999999</v>
      </c>
      <c r="F635" s="52" t="str">
        <f t="shared" si="119"/>
        <v>-</v>
      </c>
    </row>
    <row r="636" spans="1:6" ht="12.75" customHeight="1" x14ac:dyDescent="0.2">
      <c r="A636" s="53" t="s">
        <v>609</v>
      </c>
      <c r="B636" s="85" t="s">
        <v>1270</v>
      </c>
      <c r="C636" s="50" t="s">
        <v>1271</v>
      </c>
      <c r="D636" s="51">
        <f t="shared" ref="D636:E636" si="179">IF(D528-D420&gt;=0,D528-D420,0)</f>
        <v>78070.789999999994</v>
      </c>
      <c r="E636" s="51">
        <f t="shared" si="179"/>
        <v>0</v>
      </c>
      <c r="F636" s="52">
        <f t="shared" si="119"/>
        <v>0</v>
      </c>
    </row>
    <row r="637" spans="1:6" ht="12.75" customHeight="1" x14ac:dyDescent="0.2">
      <c r="A637" s="53">
        <v>92213</v>
      </c>
      <c r="B637" s="85" t="s">
        <v>1272</v>
      </c>
      <c r="C637" s="50" t="s">
        <v>1273</v>
      </c>
      <c r="D637" s="242">
        <v>78070.789999999994</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2472514.0700000003</v>
      </c>
      <c r="E639" s="51">
        <f t="shared" si="180"/>
        <v>4206558.6399999997</v>
      </c>
      <c r="F639" s="52">
        <f t="shared" si="119"/>
        <v>170.13284943612067</v>
      </c>
    </row>
    <row r="640" spans="1:6" ht="12.75" customHeight="1" x14ac:dyDescent="0.2">
      <c r="A640" s="53" t="s">
        <v>609</v>
      </c>
      <c r="B640" s="85" t="s">
        <v>1278</v>
      </c>
      <c r="C640" s="50" t="s">
        <v>1279</v>
      </c>
      <c r="D640" s="51">
        <f t="shared" ref="D640:E640" si="181">D413+D528</f>
        <v>1910585.5100000002</v>
      </c>
      <c r="E640" s="51">
        <f t="shared" si="181"/>
        <v>3206617.18</v>
      </c>
      <c r="F640" s="52">
        <f t="shared" si="119"/>
        <v>167.83426667985145</v>
      </c>
    </row>
    <row r="641" spans="1:6" ht="12.75" customHeight="1" x14ac:dyDescent="0.2">
      <c r="A641" s="53" t="s">
        <v>609</v>
      </c>
      <c r="B641" s="85" t="s">
        <v>1280</v>
      </c>
      <c r="C641" s="50" t="s">
        <v>1281</v>
      </c>
      <c r="D641" s="51">
        <f t="shared" ref="D641:E641" si="182">IF(D639&gt;=D640,D639-D640,0)</f>
        <v>561928.56000000006</v>
      </c>
      <c r="E641" s="51">
        <f t="shared" si="182"/>
        <v>999941.4599999995</v>
      </c>
      <c r="F641" s="52">
        <f t="shared" si="119"/>
        <v>177.9481470028858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1257482.98</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1001404.56</v>
      </c>
      <c r="F644" s="52" t="str">
        <f t="shared" si="119"/>
        <v>-</v>
      </c>
    </row>
    <row r="645" spans="1:6" ht="24" x14ac:dyDescent="0.2">
      <c r="A645" s="53" t="s">
        <v>609</v>
      </c>
      <c r="B645" s="85" t="s">
        <v>1288</v>
      </c>
      <c r="C645" s="50" t="s">
        <v>1289</v>
      </c>
      <c r="D645" s="51">
        <f t="shared" ref="D645:E645" si="186">IF(D641+D643-D642-D644&gt;=0,D641+D643-D642-D644,0)</f>
        <v>1819411.54</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1463.1000000005588</v>
      </c>
      <c r="F646" s="52" t="str">
        <f t="shared" si="119"/>
        <v>-</v>
      </c>
    </row>
    <row r="647" spans="1:6" ht="24" x14ac:dyDescent="0.2">
      <c r="A647" s="55" t="s">
        <v>1292</v>
      </c>
      <c r="B647" s="233" t="s">
        <v>1293</v>
      </c>
      <c r="C647" s="56" t="s">
        <v>1292</v>
      </c>
      <c r="D647" s="243">
        <v>66031.37</v>
      </c>
      <c r="E647" s="243">
        <v>72182.649999999994</v>
      </c>
      <c r="F647" s="57">
        <f t="shared" si="119"/>
        <v>109.31569343480227</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2411552.0699999998</v>
      </c>
      <c r="E649" s="242">
        <v>1564183.92</v>
      </c>
      <c r="F649" s="52">
        <f t="shared" ref="F649:F724" si="188">IF(D649&lt;&gt;0,IF(E649/D649&gt;=100,"&gt;&gt;100",E649/D649*100),"-")</f>
        <v>64.862125079472165</v>
      </c>
    </row>
    <row r="650" spans="1:6" ht="12.75" customHeight="1" x14ac:dyDescent="0.2">
      <c r="A650" s="53" t="s">
        <v>1297</v>
      </c>
      <c r="B650" s="85" t="s">
        <v>1298</v>
      </c>
      <c r="C650" s="50" t="s">
        <v>1297</v>
      </c>
      <c r="D650" s="242">
        <v>3128965.44</v>
      </c>
      <c r="E650" s="242">
        <v>4905989.04</v>
      </c>
      <c r="F650" s="52">
        <f t="shared" si="188"/>
        <v>156.79268864024269</v>
      </c>
    </row>
    <row r="651" spans="1:6" ht="12.75" customHeight="1" x14ac:dyDescent="0.2">
      <c r="A651" s="53" t="s">
        <v>1299</v>
      </c>
      <c r="B651" s="85" t="s">
        <v>1300</v>
      </c>
      <c r="C651" s="50" t="s">
        <v>1299</v>
      </c>
      <c r="D651" s="242">
        <v>2692186.36</v>
      </c>
      <c r="E651" s="242">
        <v>5516692.1399999997</v>
      </c>
      <c r="F651" s="52">
        <f t="shared" si="188"/>
        <v>204.91494281250277</v>
      </c>
    </row>
    <row r="652" spans="1:6" ht="24" x14ac:dyDescent="0.2">
      <c r="A652" s="53">
        <v>11</v>
      </c>
      <c r="B652" s="85" t="s">
        <v>1301</v>
      </c>
      <c r="C652" s="50" t="s">
        <v>1302</v>
      </c>
      <c r="D652" s="51">
        <f t="shared" ref="D652:E652" si="189">+D649+D650-D651</f>
        <v>2848331.15</v>
      </c>
      <c r="E652" s="51">
        <f t="shared" si="189"/>
        <v>953480.8200000003</v>
      </c>
      <c r="F652" s="52">
        <f t="shared" si="188"/>
        <v>33.475069076852257</v>
      </c>
    </row>
    <row r="653" spans="1:6" ht="24" x14ac:dyDescent="0.2">
      <c r="A653" s="53" t="s">
        <v>609</v>
      </c>
      <c r="B653" s="85" t="s">
        <v>1303</v>
      </c>
      <c r="C653" s="50" t="s">
        <v>1304</v>
      </c>
      <c r="D653" s="262">
        <v>25</v>
      </c>
      <c r="E653" s="262">
        <v>35</v>
      </c>
      <c r="F653" s="52">
        <f t="shared" si="188"/>
        <v>140</v>
      </c>
    </row>
    <row r="654" spans="1:6" ht="24" x14ac:dyDescent="0.2">
      <c r="A654" s="53" t="s">
        <v>609</v>
      </c>
      <c r="B654" s="85" t="s">
        <v>1305</v>
      </c>
      <c r="C654" s="50" t="s">
        <v>1306</v>
      </c>
      <c r="D654" s="262">
        <v>46</v>
      </c>
      <c r="E654" s="262">
        <v>51</v>
      </c>
      <c r="F654" s="52">
        <f t="shared" si="188"/>
        <v>110.86956521739131</v>
      </c>
    </row>
    <row r="655" spans="1:6" ht="12.75" customHeight="1" x14ac:dyDescent="0.2">
      <c r="A655" s="53" t="s">
        <v>609</v>
      </c>
      <c r="B655" s="85" t="s">
        <v>1307</v>
      </c>
      <c r="C655" s="50" t="s">
        <v>1308</v>
      </c>
      <c r="D655" s="262">
        <v>25</v>
      </c>
      <c r="E655" s="262">
        <v>35</v>
      </c>
      <c r="F655" s="52">
        <f t="shared" si="188"/>
        <v>140</v>
      </c>
    </row>
    <row r="656" spans="1:6" ht="12.75" customHeight="1" x14ac:dyDescent="0.2">
      <c r="A656" s="53" t="s">
        <v>609</v>
      </c>
      <c r="B656" s="85" t="s">
        <v>1309</v>
      </c>
      <c r="C656" s="50" t="s">
        <v>1310</v>
      </c>
      <c r="D656" s="262">
        <v>45</v>
      </c>
      <c r="E656" s="262">
        <v>49</v>
      </c>
      <c r="F656" s="52">
        <f t="shared" si="188"/>
        <v>108.88888888888889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5171.2299999999996</v>
      </c>
      <c r="E658" s="242">
        <v>0</v>
      </c>
      <c r="F658" s="52">
        <f t="shared" si="188"/>
        <v>0</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82.48</v>
      </c>
      <c r="E660" s="242">
        <v>0.12</v>
      </c>
      <c r="F660" s="52">
        <f t="shared" si="188"/>
        <v>0.14548981571290009</v>
      </c>
    </row>
    <row r="661" spans="1:6" ht="12.75" customHeight="1" x14ac:dyDescent="0.2">
      <c r="A661" s="53">
        <v>63311</v>
      </c>
      <c r="B661" s="85" t="s">
        <v>1320</v>
      </c>
      <c r="C661" s="50" t="s">
        <v>1321</v>
      </c>
      <c r="D661" s="242">
        <v>743746.5</v>
      </c>
      <c r="E661" s="242">
        <v>693202.58</v>
      </c>
      <c r="F661" s="52">
        <f t="shared" si="188"/>
        <v>93.204146843043972</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39843.39</v>
      </c>
      <c r="E675" s="242">
        <v>45417.63</v>
      </c>
      <c r="F675" s="52">
        <f t="shared" si="188"/>
        <v>113.99037581892503</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4459.49</v>
      </c>
      <c r="E677" s="242">
        <v>7155.83</v>
      </c>
      <c r="F677" s="52">
        <f t="shared" si="188"/>
        <v>160.46296773846339</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39368.239999999998</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134546.19</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41831.040000000001</v>
      </c>
      <c r="E710" s="242">
        <v>77253.87</v>
      </c>
      <c r="F710" s="52">
        <f t="shared" si="188"/>
        <v>184.68072990774314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8338.44</v>
      </c>
      <c r="E716" s="242">
        <v>0</v>
      </c>
      <c r="F716" s="52">
        <f t="shared" si="188"/>
        <v>0</v>
      </c>
    </row>
    <row r="717" spans="1:6" ht="12.75" customHeight="1" x14ac:dyDescent="0.2">
      <c r="A717" s="53">
        <v>31215</v>
      </c>
      <c r="B717" s="85" t="s">
        <v>1414</v>
      </c>
      <c r="C717" s="50" t="s">
        <v>1415</v>
      </c>
      <c r="D717" s="242">
        <v>876.5</v>
      </c>
      <c r="E717" s="242">
        <v>491.4</v>
      </c>
      <c r="F717" s="52">
        <f t="shared" si="188"/>
        <v>56.063890473474046</v>
      </c>
    </row>
    <row r="718" spans="1:6" ht="12.75" customHeight="1" x14ac:dyDescent="0.2">
      <c r="A718" s="53">
        <v>32121</v>
      </c>
      <c r="B718" s="85" t="s">
        <v>1416</v>
      </c>
      <c r="C718" s="50" t="s">
        <v>1417</v>
      </c>
      <c r="D718" s="242">
        <v>13251.62</v>
      </c>
      <c r="E718" s="242">
        <v>26894.35</v>
      </c>
      <c r="F718" s="52">
        <f t="shared" si="188"/>
        <v>202.95141273293376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4985.6000000000004</v>
      </c>
      <c r="E720" s="242">
        <v>5128.13</v>
      </c>
      <c r="F720" s="52">
        <f t="shared" si="188"/>
        <v>102.85883344030809</v>
      </c>
    </row>
    <row r="721" spans="1:6" ht="12.75" customHeight="1" x14ac:dyDescent="0.2">
      <c r="A721" s="53" t="s">
        <v>1422</v>
      </c>
      <c r="B721" s="85" t="s">
        <v>1423</v>
      </c>
      <c r="C721" s="50" t="s">
        <v>1422</v>
      </c>
      <c r="D721" s="242">
        <v>4179.6899999999996</v>
      </c>
      <c r="E721" s="242">
        <v>13507.04</v>
      </c>
      <c r="F721" s="52">
        <f t="shared" si="188"/>
        <v>323.1588945591659</v>
      </c>
    </row>
    <row r="722" spans="1:6" ht="12.75" customHeight="1" x14ac:dyDescent="0.2">
      <c r="A722" s="53" t="s">
        <v>1424</v>
      </c>
      <c r="B722" s="85" t="s">
        <v>1425</v>
      </c>
      <c r="C722" s="50" t="s">
        <v>1424</v>
      </c>
      <c r="D722" s="242">
        <v>18420.419999999998</v>
      </c>
      <c r="E722" s="242">
        <v>22859.07</v>
      </c>
      <c r="F722" s="52">
        <f t="shared" si="188"/>
        <v>124.0963561091441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11381.51</v>
      </c>
      <c r="E725" s="242">
        <v>11282.23</v>
      </c>
      <c r="F725" s="52">
        <f t="shared" ref="F725:F979" si="190">IF(D725&lt;&gt;0,IF(E725/D725&gt;=100,"&gt;&gt;100",E725/D725*100),"-")</f>
        <v>99.127708010624232</v>
      </c>
    </row>
    <row r="726" spans="1:6" ht="12.75" customHeight="1" x14ac:dyDescent="0.2">
      <c r="A726" s="53" t="s">
        <v>1432</v>
      </c>
      <c r="B726" s="85" t="s">
        <v>1433</v>
      </c>
      <c r="C726" s="50" t="s">
        <v>1432</v>
      </c>
      <c r="D726" s="242">
        <v>1345.45</v>
      </c>
      <c r="E726" s="242">
        <v>1002.98</v>
      </c>
      <c r="F726" s="52">
        <f t="shared" si="190"/>
        <v>74.546062655617078</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480.49</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4132.04</v>
      </c>
      <c r="E759" s="242">
        <v>2947.25</v>
      </c>
      <c r="F759" s="52">
        <f t="shared" si="190"/>
        <v>71.326753855238579</v>
      </c>
    </row>
    <row r="760" spans="1:6" ht="12.75" customHeight="1" x14ac:dyDescent="0.2">
      <c r="A760" s="53">
        <v>35232</v>
      </c>
      <c r="B760" s="85" t="s">
        <v>1500</v>
      </c>
      <c r="C760" s="50" t="s">
        <v>1501</v>
      </c>
      <c r="D760" s="242">
        <v>1592.67</v>
      </c>
      <c r="E760" s="242">
        <v>1800</v>
      </c>
      <c r="F760" s="52">
        <f t="shared" si="190"/>
        <v>113.0177626250259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2650.09</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12987.32</v>
      </c>
      <c r="E816" s="242">
        <v>68028.11</v>
      </c>
      <c r="F816" s="52">
        <f t="shared" si="190"/>
        <v>523.80406427192065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16125.82</v>
      </c>
      <c r="E819" s="242">
        <v>32703.68</v>
      </c>
      <c r="F819" s="52">
        <f t="shared" si="190"/>
        <v>202.80320628656403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21633.82</v>
      </c>
      <c r="E823" s="242">
        <v>22296.41</v>
      </c>
      <c r="F823" s="52">
        <f t="shared" si="190"/>
        <v>103.06275082255469</v>
      </c>
    </row>
    <row r="824" spans="1:6" ht="12.75" customHeight="1" x14ac:dyDescent="0.2">
      <c r="A824" s="53">
        <v>37221</v>
      </c>
      <c r="B824" s="85" t="s">
        <v>1628</v>
      </c>
      <c r="C824" s="50" t="s">
        <v>1629</v>
      </c>
      <c r="D824" s="242">
        <v>5075.32</v>
      </c>
      <c r="E824" s="242">
        <v>4908.78</v>
      </c>
      <c r="F824" s="52">
        <f t="shared" si="190"/>
        <v>96.718630549403784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26647.86</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32471.56</v>
      </c>
      <c r="E830" s="242">
        <v>95272.9</v>
      </c>
      <c r="F830" s="52">
        <f t="shared" si="190"/>
        <v>293.40413580376179</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1252701.1599999999</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31317.53</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78070.789999999994</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6"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2679388.1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2917887.9999999995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2285061.02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807899.19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812584.24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4242.25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64841.86</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201186.05</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154584.84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95272.9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144449.69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601509.44999999995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31317.53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31317.53</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4247066.92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8771.67</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2142987.23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514862.79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911915.46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4489.91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68720.69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195186.05</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157214.57999999999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79700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210897.75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2063990.49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31317.53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31317.53</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1350209.1799999997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895862.0199999999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895123.45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10970.76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3505.1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7465.66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884152.69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884152.69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738.57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738.57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454347.16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452848.18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1498.98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26750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3218</v>
      </c>
      <c r="D213" s="123"/>
      <c r="E213" s="71">
        <f t="shared" si="20"/>
        <v>0</v>
      </c>
      <c r="F213" s="71">
        <f t="shared" ref="F213:F274" si="21">MAX(L213:O213)</f>
        <v>1</v>
      </c>
      <c r="G213" s="71"/>
      <c r="H213" s="71"/>
      <c r="I213" s="71"/>
      <c r="J213" s="71"/>
      <c r="K213" s="71"/>
      <c r="L213" s="71">
        <f>IF(AND('PR-RAS'!D24&gt;0,'PR-RAS'!D658=0),1,0)</f>
        <v>0</v>
      </c>
      <c r="M213" s="71">
        <f>IF(AND('PR-RAS'!E24&gt;0,'PR-RAS'!E658=0),1,0)</f>
        <v>1</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2023-07-12T08:11:58Z</cp:lastPrinted>
  <dcterms:created xsi:type="dcterms:W3CDTF">2022-04-01T05:14:30Z</dcterms:created>
  <dcterms:modified xsi:type="dcterms:W3CDTF">2023-07-12T08:12:02Z</dcterms:modified>
</cp:coreProperties>
</file>